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3F 健診\Desktop\2024年度けんぽ申込書（動作確認中）\"/>
    </mc:Choice>
  </mc:AlternateContent>
  <xr:revisionPtr revIDLastSave="0" documentId="13_ncr:1_{F767A526-8343-4838-A294-979128E4EE56}" xr6:coauthVersionLast="47" xr6:coauthVersionMax="47" xr10:uidLastSave="{00000000-0000-0000-0000-000000000000}"/>
  <bookViews>
    <workbookView xWindow="-120" yWindow="-120" windowWidth="29040" windowHeight="15840" tabRatio="805" xr2:uid="{CD816EF1-2852-4C7C-AF9B-96E9A6BF65E2}"/>
  </bookViews>
  <sheets>
    <sheet name="生活習慣病予防健診申込書①" sheetId="2" r:id="rId1"/>
    <sheet name="生活習慣病予防健診申込書②-1" sheetId="3" r:id="rId2"/>
    <sheet name="申込書②-2" sheetId="62" r:id="rId3"/>
    <sheet name="申込書②-3" sheetId="63" r:id="rId4"/>
    <sheet name="申込書②-4" sheetId="64" r:id="rId5"/>
    <sheet name="申込書②-5" sheetId="65" r:id="rId6"/>
  </sheets>
  <definedNames>
    <definedName name="_xlnm.Print_Area" localSheetId="2">'申込書②-2'!$A$1:$T$30</definedName>
    <definedName name="_xlnm.Print_Area" localSheetId="3">'申込書②-3'!$A$1:$T$30</definedName>
    <definedName name="_xlnm.Print_Area" localSheetId="4">'申込書②-4'!$A$1:$T$30</definedName>
    <definedName name="_xlnm.Print_Area" localSheetId="5">'申込書②-5'!$A$1:$T$30</definedName>
    <definedName name="_xlnm.Print_Area" localSheetId="0">生活習慣病予防健診申込書①!$A$1:$S$26</definedName>
    <definedName name="_xlnm.Print_Area" localSheetId="1">'生活習慣病予防健診申込書②-1'!$A$1:$T$30</definedName>
    <definedName name="月" localSheetId="2">'申込書②-2'!$AA$6:$AA$17</definedName>
    <definedName name="月" localSheetId="3">'申込書②-3'!$AA$6:$AA$17</definedName>
    <definedName name="月" localSheetId="4">'申込書②-4'!$AA$6:$AA$17</definedName>
    <definedName name="月" localSheetId="5">'申込書②-5'!$AA$6:$AA$17</definedName>
    <definedName name="月" localSheetId="1">'生活習慣病予防健診申込書②-1'!$AA$6:$AA$17</definedName>
    <definedName name="月">#REF!</definedName>
    <definedName name="昭和" localSheetId="2">'申込書②-2'!$Y$6:$Y$69</definedName>
    <definedName name="昭和" localSheetId="3">'申込書②-3'!$Y$6:$Y$69</definedName>
    <definedName name="昭和" localSheetId="4">'申込書②-4'!$Y$6:$Y$69</definedName>
    <definedName name="昭和" localSheetId="5">'申込書②-5'!$Y$6:$Y$69</definedName>
    <definedName name="昭和" localSheetId="1">'生活習慣病予防健診申込書②-1'!$Y$6:$Y$69</definedName>
    <definedName name="昭和">#REF!</definedName>
    <definedName name="日" localSheetId="2">'申込書②-2'!$AB$6:$AB$36</definedName>
    <definedName name="日" localSheetId="3">'申込書②-3'!$AB$6:$AB$36</definedName>
    <definedName name="日" localSheetId="4">'申込書②-4'!$AB$6:$AB$36</definedName>
    <definedName name="日" localSheetId="5">'申込書②-5'!$AB$6:$AB$36</definedName>
    <definedName name="日" localSheetId="1">'生活習慣病予防健診申込書②-1'!$AB$6:$AB$36</definedName>
    <definedName name="日">#REF!</definedName>
    <definedName name="平成" localSheetId="2">'申込書②-2'!$Z$6:$Z$36</definedName>
    <definedName name="平成" localSheetId="3">'申込書②-3'!$Z$6:$Z$36</definedName>
    <definedName name="平成" localSheetId="4">'申込書②-4'!$Z$6:$Z$36</definedName>
    <definedName name="平成" localSheetId="5">'申込書②-5'!$Z$6:$Z$36</definedName>
    <definedName name="平成" localSheetId="1">'生活習慣病予防健診申込書②-1'!$Z$6:$Z$36</definedName>
    <definedName name="平成">#REF!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5" i="65" l="1"/>
  <c r="AH15" i="65" s="1"/>
  <c r="AF12" i="65"/>
  <c r="AH12" i="65" s="1"/>
  <c r="AH9" i="65"/>
  <c r="BF63" i="65" s="1"/>
  <c r="AF9" i="65"/>
  <c r="AF6" i="65"/>
  <c r="AH6" i="65" s="1"/>
  <c r="AU5" i="65"/>
  <c r="AT5" i="65"/>
  <c r="AS5" i="65"/>
  <c r="AR5" i="65"/>
  <c r="AU4" i="65"/>
  <c r="AT4" i="65"/>
  <c r="AS4" i="65"/>
  <c r="AR4" i="65"/>
  <c r="AU3" i="65"/>
  <c r="AT3" i="65"/>
  <c r="AS3" i="65"/>
  <c r="AR3" i="65"/>
  <c r="Y1" i="65"/>
  <c r="P1" i="65"/>
  <c r="AH15" i="64"/>
  <c r="BI63" i="64" s="1"/>
  <c r="AF15" i="64"/>
  <c r="AF12" i="64"/>
  <c r="AH12" i="64" s="1"/>
  <c r="AH9" i="64"/>
  <c r="BF63" i="64" s="1"/>
  <c r="AF9" i="64"/>
  <c r="AF6" i="64"/>
  <c r="AH6" i="64" s="1"/>
  <c r="AU5" i="64"/>
  <c r="AT5" i="64"/>
  <c r="AS5" i="64"/>
  <c r="AR5" i="64"/>
  <c r="AU4" i="64"/>
  <c r="AT4" i="64"/>
  <c r="AS4" i="64"/>
  <c r="AR4" i="64"/>
  <c r="AU3" i="64"/>
  <c r="AT3" i="64"/>
  <c r="AS3" i="64"/>
  <c r="AR3" i="64"/>
  <c r="Y1" i="64"/>
  <c r="P1" i="64"/>
  <c r="AI62" i="63"/>
  <c r="BF60" i="63"/>
  <c r="AI59" i="63"/>
  <c r="BF57" i="63"/>
  <c r="AI56" i="63"/>
  <c r="BF54" i="63"/>
  <c r="AI53" i="63"/>
  <c r="AI52" i="63"/>
  <c r="AI51" i="63"/>
  <c r="AI50" i="63"/>
  <c r="AI49" i="63"/>
  <c r="AI48" i="63"/>
  <c r="AI47" i="63"/>
  <c r="AI46" i="63"/>
  <c r="AI45" i="63"/>
  <c r="AI44" i="63"/>
  <c r="AI43" i="63"/>
  <c r="AI42" i="63"/>
  <c r="AI41" i="63"/>
  <c r="AQ40" i="63"/>
  <c r="AY39" i="63"/>
  <c r="BF38" i="63"/>
  <c r="BF37" i="63"/>
  <c r="BF36" i="63"/>
  <c r="BF35" i="63"/>
  <c r="BF34" i="63"/>
  <c r="BF33" i="63"/>
  <c r="BF32" i="63"/>
  <c r="BF31" i="63"/>
  <c r="BF30" i="63"/>
  <c r="BF29" i="63"/>
  <c r="AI29" i="63"/>
  <c r="AQ28" i="63"/>
  <c r="AY27" i="63"/>
  <c r="BF26" i="63"/>
  <c r="AI26" i="63"/>
  <c r="AQ25" i="63"/>
  <c r="AY24" i="63"/>
  <c r="BF23" i="63"/>
  <c r="AI23" i="63"/>
  <c r="AF15" i="63"/>
  <c r="AH15" i="63" s="1"/>
  <c r="AF12" i="63"/>
  <c r="AH12" i="63" s="1"/>
  <c r="AH9" i="63"/>
  <c r="BF63" i="63" s="1"/>
  <c r="AF9" i="63"/>
  <c r="AF6" i="63"/>
  <c r="AH6" i="63" s="1"/>
  <c r="AU5" i="63"/>
  <c r="AT5" i="63"/>
  <c r="AS5" i="63"/>
  <c r="AR5" i="63"/>
  <c r="AU4" i="63"/>
  <c r="AT4" i="63"/>
  <c r="AS4" i="63"/>
  <c r="AR4" i="63"/>
  <c r="AU3" i="63"/>
  <c r="AT3" i="63"/>
  <c r="AS3" i="63"/>
  <c r="AR3" i="63"/>
  <c r="Y1" i="63"/>
  <c r="P1" i="63"/>
  <c r="AI62" i="62"/>
  <c r="BF60" i="62"/>
  <c r="AI59" i="62"/>
  <c r="BF57" i="62"/>
  <c r="AI56" i="62"/>
  <c r="BF54" i="62"/>
  <c r="AI53" i="62"/>
  <c r="AI52" i="62"/>
  <c r="AI51" i="62"/>
  <c r="AI50" i="62"/>
  <c r="AI49" i="62"/>
  <c r="AI48" i="62"/>
  <c r="AI47" i="62"/>
  <c r="AI46" i="62"/>
  <c r="AI45" i="62"/>
  <c r="AI44" i="62"/>
  <c r="AI43" i="62"/>
  <c r="AI42" i="62"/>
  <c r="AI41" i="62"/>
  <c r="AQ40" i="62"/>
  <c r="AY39" i="62"/>
  <c r="BF38" i="62"/>
  <c r="BF37" i="62"/>
  <c r="BF36" i="62"/>
  <c r="BF35" i="62"/>
  <c r="BF34" i="62"/>
  <c r="BF33" i="62"/>
  <c r="BF32" i="62"/>
  <c r="BF31" i="62"/>
  <c r="BF30" i="62"/>
  <c r="BF29" i="62"/>
  <c r="AI29" i="62"/>
  <c r="AQ28" i="62"/>
  <c r="AY27" i="62"/>
  <c r="BF26" i="62"/>
  <c r="AI26" i="62"/>
  <c r="AQ25" i="62"/>
  <c r="AY24" i="62"/>
  <c r="BF23" i="62"/>
  <c r="AI23" i="62"/>
  <c r="AF15" i="62"/>
  <c r="AH15" i="62" s="1"/>
  <c r="AF12" i="62"/>
  <c r="AH12" i="62" s="1"/>
  <c r="AH9" i="62"/>
  <c r="BF63" i="62" s="1"/>
  <c r="AF9" i="62"/>
  <c r="AF6" i="62"/>
  <c r="AH6" i="62" s="1"/>
  <c r="AU5" i="62"/>
  <c r="AT5" i="62"/>
  <c r="AS5" i="62"/>
  <c r="AR5" i="62"/>
  <c r="AU4" i="62"/>
  <c r="AT4" i="62"/>
  <c r="AS4" i="62"/>
  <c r="AR4" i="62"/>
  <c r="AU3" i="62"/>
  <c r="AT3" i="62"/>
  <c r="AS3" i="62"/>
  <c r="AR3" i="62"/>
  <c r="Y1" i="62"/>
  <c r="P1" i="62"/>
  <c r="BE63" i="65" l="1"/>
  <c r="BE61" i="65"/>
  <c r="AH60" i="65"/>
  <c r="BE58" i="65"/>
  <c r="AH57" i="65"/>
  <c r="BE55" i="65"/>
  <c r="AH54" i="65"/>
  <c r="BE52" i="65"/>
  <c r="BE51" i="65"/>
  <c r="BE50" i="65"/>
  <c r="BE49" i="65"/>
  <c r="BE48" i="65"/>
  <c r="BE47" i="65"/>
  <c r="BE46" i="65"/>
  <c r="BE45" i="65"/>
  <c r="BE44" i="65"/>
  <c r="BE43" i="65"/>
  <c r="BE42" i="65"/>
  <c r="BE41" i="65"/>
  <c r="BE40" i="65"/>
  <c r="AH40" i="65"/>
  <c r="AP39" i="65"/>
  <c r="AP38" i="65"/>
  <c r="AP37" i="65"/>
  <c r="AP36" i="65"/>
  <c r="AP35" i="65"/>
  <c r="AP34" i="65"/>
  <c r="AP33" i="65"/>
  <c r="AP32" i="65"/>
  <c r="AP31" i="65"/>
  <c r="AP30" i="65"/>
  <c r="AX29" i="65"/>
  <c r="BE28" i="65"/>
  <c r="AH28" i="65"/>
  <c r="AP27" i="65"/>
  <c r="AX26" i="65"/>
  <c r="BE25" i="65"/>
  <c r="AH25" i="65"/>
  <c r="AP24" i="65"/>
  <c r="AX23" i="65"/>
  <c r="AK6" i="65"/>
  <c r="BE62" i="65"/>
  <c r="AH61" i="65"/>
  <c r="BE59" i="65"/>
  <c r="AH58" i="65"/>
  <c r="BE56" i="65"/>
  <c r="AH55" i="65"/>
  <c r="BE53" i="65"/>
  <c r="AP52" i="65"/>
  <c r="AP51" i="65"/>
  <c r="AP50" i="65"/>
  <c r="AP49" i="65"/>
  <c r="AP48" i="65"/>
  <c r="AP47" i="65"/>
  <c r="AP46" i="65"/>
  <c r="AP45" i="65"/>
  <c r="AP44" i="65"/>
  <c r="AP43" i="65"/>
  <c r="AP42" i="65"/>
  <c r="AP41" i="65"/>
  <c r="AX40" i="65"/>
  <c r="BE39" i="65"/>
  <c r="AH39" i="65"/>
  <c r="AH38" i="65"/>
  <c r="AH37" i="65"/>
  <c r="AH36" i="65"/>
  <c r="AH35" i="65"/>
  <c r="AH34" i="65"/>
  <c r="AH33" i="65"/>
  <c r="AH32" i="65"/>
  <c r="AH31" i="65"/>
  <c r="AF8" i="65" s="1"/>
  <c r="AF7" i="65" s="1"/>
  <c r="AH30" i="65"/>
  <c r="AP29" i="65"/>
  <c r="AX28" i="65"/>
  <c r="BE27" i="65"/>
  <c r="AH27" i="65"/>
  <c r="AP26" i="65"/>
  <c r="AX25" i="65"/>
  <c r="BE24" i="65"/>
  <c r="AH24" i="65"/>
  <c r="AP23" i="65"/>
  <c r="AH62" i="65"/>
  <c r="BE60" i="65"/>
  <c r="AH59" i="65"/>
  <c r="BE57" i="65"/>
  <c r="AH56" i="65"/>
  <c r="BE54" i="65"/>
  <c r="AH53" i="65"/>
  <c r="AH52" i="65"/>
  <c r="AH51" i="65"/>
  <c r="AH50" i="65"/>
  <c r="AH49" i="65"/>
  <c r="AH48" i="65"/>
  <c r="AH47" i="65"/>
  <c r="AH46" i="65"/>
  <c r="AH45" i="65"/>
  <c r="AH44" i="65"/>
  <c r="AH43" i="65"/>
  <c r="AH42" i="65"/>
  <c r="AH41" i="65"/>
  <c r="AP40" i="65"/>
  <c r="AX39" i="65"/>
  <c r="BE38" i="65"/>
  <c r="BE37" i="65"/>
  <c r="BE36" i="65"/>
  <c r="BE35" i="65"/>
  <c r="BE34" i="65"/>
  <c r="BE33" i="65"/>
  <c r="BE32" i="65"/>
  <c r="BE31" i="65"/>
  <c r="BE30" i="65"/>
  <c r="BE29" i="65"/>
  <c r="AH29" i="65"/>
  <c r="AP28" i="65"/>
  <c r="AX27" i="65"/>
  <c r="BE26" i="65"/>
  <c r="AH26" i="65"/>
  <c r="AP25" i="65"/>
  <c r="AX24" i="65"/>
  <c r="BE23" i="65"/>
  <c r="AH23" i="65"/>
  <c r="BG63" i="65"/>
  <c r="BG61" i="65"/>
  <c r="AJ60" i="65"/>
  <c r="BG58" i="65"/>
  <c r="AJ57" i="65"/>
  <c r="BG55" i="65"/>
  <c r="AJ54" i="65"/>
  <c r="BG52" i="65"/>
  <c r="BG51" i="65"/>
  <c r="BG50" i="65"/>
  <c r="BG49" i="65"/>
  <c r="BG48" i="65"/>
  <c r="BG47" i="65"/>
  <c r="BG46" i="65"/>
  <c r="BG45" i="65"/>
  <c r="BG44" i="65"/>
  <c r="BG43" i="65"/>
  <c r="BG42" i="65"/>
  <c r="BG41" i="65"/>
  <c r="BG40" i="65"/>
  <c r="AJ40" i="65"/>
  <c r="AR39" i="65"/>
  <c r="AR38" i="65"/>
  <c r="AR37" i="65"/>
  <c r="AR36" i="65"/>
  <c r="AR35" i="65"/>
  <c r="AR34" i="65"/>
  <c r="AR33" i="65"/>
  <c r="AR32" i="65"/>
  <c r="AR31" i="65"/>
  <c r="AR30" i="65"/>
  <c r="AZ29" i="65"/>
  <c r="BG28" i="65"/>
  <c r="AJ28" i="65"/>
  <c r="AR27" i="65"/>
  <c r="AZ26" i="65"/>
  <c r="BG25" i="65"/>
  <c r="AJ25" i="65"/>
  <c r="AR24" i="65"/>
  <c r="AZ23" i="65"/>
  <c r="BG62" i="65"/>
  <c r="AJ61" i="65"/>
  <c r="BG59" i="65"/>
  <c r="AJ58" i="65"/>
  <c r="BG56" i="65"/>
  <c r="AJ55" i="65"/>
  <c r="BG53" i="65"/>
  <c r="AR52" i="65"/>
  <c r="AR51" i="65"/>
  <c r="AR50" i="65"/>
  <c r="AR49" i="65"/>
  <c r="AR48" i="65"/>
  <c r="AR47" i="65"/>
  <c r="AR46" i="65"/>
  <c r="AR45" i="65"/>
  <c r="AR44" i="65"/>
  <c r="AR43" i="65"/>
  <c r="AR42" i="65"/>
  <c r="AR41" i="65"/>
  <c r="AZ40" i="65"/>
  <c r="BG39" i="65"/>
  <c r="AJ39" i="65"/>
  <c r="AJ38" i="65"/>
  <c r="AJ37" i="65"/>
  <c r="AJ36" i="65"/>
  <c r="AJ35" i="65"/>
  <c r="AJ34" i="65"/>
  <c r="AJ33" i="65"/>
  <c r="AJ32" i="65"/>
  <c r="AJ31" i="65"/>
  <c r="AF14" i="65" s="1"/>
  <c r="AF13" i="65" s="1"/>
  <c r="AJ30" i="65"/>
  <c r="AR29" i="65"/>
  <c r="AZ28" i="65"/>
  <c r="BG27" i="65"/>
  <c r="AJ27" i="65"/>
  <c r="AR26" i="65"/>
  <c r="AZ25" i="65"/>
  <c r="BG24" i="65"/>
  <c r="AJ24" i="65"/>
  <c r="AR23" i="65"/>
  <c r="AK12" i="65"/>
  <c r="AJ62" i="65"/>
  <c r="BG60" i="65"/>
  <c r="AJ59" i="65"/>
  <c r="BG57" i="65"/>
  <c r="AJ56" i="65"/>
  <c r="BG54" i="65"/>
  <c r="AJ53" i="65"/>
  <c r="AJ52" i="65"/>
  <c r="AJ51" i="65"/>
  <c r="AJ50" i="65"/>
  <c r="AJ49" i="65"/>
  <c r="AJ48" i="65"/>
  <c r="AJ47" i="65"/>
  <c r="AJ46" i="65"/>
  <c r="AJ45" i="65"/>
  <c r="AJ44" i="65"/>
  <c r="AJ43" i="65"/>
  <c r="AJ42" i="65"/>
  <c r="AJ41" i="65"/>
  <c r="AR40" i="65"/>
  <c r="AZ39" i="65"/>
  <c r="BG38" i="65"/>
  <c r="BG37" i="65"/>
  <c r="BG36" i="65"/>
  <c r="BG35" i="65"/>
  <c r="BG34" i="65"/>
  <c r="BG33" i="65"/>
  <c r="BG32" i="65"/>
  <c r="BG31" i="65"/>
  <c r="BG30" i="65"/>
  <c r="BG29" i="65"/>
  <c r="AJ29" i="65"/>
  <c r="AR28" i="65"/>
  <c r="AZ27" i="65"/>
  <c r="BG26" i="65"/>
  <c r="AJ26" i="65"/>
  <c r="AR25" i="65"/>
  <c r="AZ24" i="65"/>
  <c r="BG23" i="65"/>
  <c r="AJ23" i="65"/>
  <c r="BI63" i="65"/>
  <c r="BI61" i="65"/>
  <c r="AK60" i="65"/>
  <c r="BI58" i="65"/>
  <c r="AK57" i="65"/>
  <c r="BI55" i="65"/>
  <c r="AK54" i="65"/>
  <c r="BI52" i="65"/>
  <c r="BI51" i="65"/>
  <c r="BI50" i="65"/>
  <c r="BI49" i="65"/>
  <c r="BI48" i="65"/>
  <c r="BI47" i="65"/>
  <c r="BI46" i="65"/>
  <c r="BI45" i="65"/>
  <c r="BI44" i="65"/>
  <c r="BI43" i="65"/>
  <c r="BI42" i="65"/>
  <c r="BI41" i="65"/>
  <c r="BI40" i="65"/>
  <c r="AK40" i="65"/>
  <c r="AS39" i="65"/>
  <c r="AS38" i="65"/>
  <c r="AS37" i="65"/>
  <c r="AS36" i="65"/>
  <c r="AS35" i="65"/>
  <c r="AS34" i="65"/>
  <c r="AS33" i="65"/>
  <c r="AS32" i="65"/>
  <c r="AS31" i="65"/>
  <c r="AS30" i="65"/>
  <c r="BA29" i="65"/>
  <c r="BI28" i="65"/>
  <c r="AK28" i="65"/>
  <c r="AS27" i="65"/>
  <c r="BA26" i="65"/>
  <c r="BI25" i="65"/>
  <c r="AK25" i="65"/>
  <c r="AS24" i="65"/>
  <c r="BA23" i="65"/>
  <c r="AN16" i="65" s="1"/>
  <c r="BI62" i="65"/>
  <c r="AK61" i="65"/>
  <c r="BI59" i="65"/>
  <c r="AK58" i="65"/>
  <c r="BI56" i="65"/>
  <c r="AK55" i="65"/>
  <c r="BI53" i="65"/>
  <c r="AS52" i="65"/>
  <c r="AS51" i="65"/>
  <c r="AS50" i="65"/>
  <c r="AS49" i="65"/>
  <c r="AS48" i="65"/>
  <c r="AS47" i="65"/>
  <c r="AS46" i="65"/>
  <c r="AS45" i="65"/>
  <c r="AS44" i="65"/>
  <c r="AS43" i="65"/>
  <c r="AS42" i="65"/>
  <c r="AS41" i="65"/>
  <c r="BA40" i="65"/>
  <c r="BI39" i="65"/>
  <c r="AK39" i="65"/>
  <c r="AK38" i="65"/>
  <c r="AK37" i="65"/>
  <c r="AK36" i="65"/>
  <c r="AK35" i="65"/>
  <c r="AK34" i="65"/>
  <c r="AK33" i="65"/>
  <c r="AK32" i="65"/>
  <c r="AK31" i="65"/>
  <c r="AK30" i="65"/>
  <c r="AS29" i="65"/>
  <c r="BA28" i="65"/>
  <c r="BI27" i="65"/>
  <c r="AK27" i="65"/>
  <c r="AS26" i="65"/>
  <c r="BA25" i="65"/>
  <c r="BI24" i="65"/>
  <c r="AK24" i="65"/>
  <c r="AS23" i="65"/>
  <c r="AK62" i="65"/>
  <c r="BI60" i="65"/>
  <c r="AK59" i="65"/>
  <c r="BI57" i="65"/>
  <c r="AK56" i="65"/>
  <c r="BI54" i="65"/>
  <c r="AK53" i="65"/>
  <c r="AK52" i="65"/>
  <c r="AK51" i="65"/>
  <c r="AK50" i="65"/>
  <c r="AK49" i="65"/>
  <c r="AK48" i="65"/>
  <c r="AK47" i="65"/>
  <c r="AK46" i="65"/>
  <c r="AK45" i="65"/>
  <c r="AK44" i="65"/>
  <c r="AK43" i="65"/>
  <c r="AK42" i="65"/>
  <c r="AK41" i="65"/>
  <c r="AS40" i="65"/>
  <c r="BA39" i="65"/>
  <c r="BI38" i="65"/>
  <c r="BI37" i="65"/>
  <c r="BI36" i="65"/>
  <c r="BI35" i="65"/>
  <c r="BI34" i="65"/>
  <c r="BI33" i="65"/>
  <c r="BI32" i="65"/>
  <c r="BI31" i="65"/>
  <c r="BI30" i="65"/>
  <c r="BI29" i="65"/>
  <c r="AK29" i="65"/>
  <c r="AS28" i="65"/>
  <c r="BA27" i="65"/>
  <c r="BI26" i="65"/>
  <c r="AK26" i="65"/>
  <c r="AS25" i="65"/>
  <c r="BA24" i="65"/>
  <c r="BI23" i="65"/>
  <c r="AK23" i="65"/>
  <c r="AK15" i="65"/>
  <c r="AI23" i="65"/>
  <c r="BF23" i="65"/>
  <c r="AQ25" i="65"/>
  <c r="AI26" i="65"/>
  <c r="BF26" i="65"/>
  <c r="AY27" i="65"/>
  <c r="AQ28" i="65"/>
  <c r="AI29" i="65"/>
  <c r="BF29" i="65"/>
  <c r="BF30" i="65"/>
  <c r="BF31" i="65"/>
  <c r="BF32" i="65"/>
  <c r="BF33" i="65"/>
  <c r="BF34" i="65"/>
  <c r="BF35" i="65"/>
  <c r="BF36" i="65"/>
  <c r="BF37" i="65"/>
  <c r="BF38" i="65"/>
  <c r="AY39" i="65"/>
  <c r="AQ40" i="65"/>
  <c r="AI41" i="65"/>
  <c r="AI42" i="65"/>
  <c r="AI44" i="65"/>
  <c r="AI45" i="65"/>
  <c r="AI46" i="65"/>
  <c r="AI47" i="65"/>
  <c r="AI48" i="65"/>
  <c r="AI49" i="65"/>
  <c r="AI50" i="65"/>
  <c r="AI51" i="65"/>
  <c r="AI52" i="65"/>
  <c r="AI53" i="65"/>
  <c r="BF54" i="65"/>
  <c r="AI56" i="65"/>
  <c r="BF57" i="65"/>
  <c r="AI59" i="65"/>
  <c r="BF60" i="65"/>
  <c r="AI62" i="65"/>
  <c r="AY24" i="65"/>
  <c r="AI43" i="65"/>
  <c r="AK9" i="65"/>
  <c r="AQ23" i="65"/>
  <c r="AI24" i="65"/>
  <c r="BF24" i="65"/>
  <c r="AY25" i="65"/>
  <c r="AQ26" i="65"/>
  <c r="AI27" i="65"/>
  <c r="BF27" i="65"/>
  <c r="AY28" i="65"/>
  <c r="AQ29" i="65"/>
  <c r="AI30" i="65"/>
  <c r="AI31" i="65"/>
  <c r="AI32" i="65"/>
  <c r="AI33" i="65"/>
  <c r="AI34" i="65"/>
  <c r="AI35" i="65"/>
  <c r="AI36" i="65"/>
  <c r="AI37" i="65"/>
  <c r="AI38" i="65"/>
  <c r="AI39" i="65"/>
  <c r="BF39" i="65"/>
  <c r="AY40" i="65"/>
  <c r="AQ41" i="65"/>
  <c r="AQ42" i="65"/>
  <c r="AQ43" i="65"/>
  <c r="AQ44" i="65"/>
  <c r="AQ45" i="65"/>
  <c r="AQ46" i="65"/>
  <c r="AQ47" i="65"/>
  <c r="AQ48" i="65"/>
  <c r="AQ49" i="65"/>
  <c r="AQ50" i="65"/>
  <c r="AQ51" i="65"/>
  <c r="AQ52" i="65"/>
  <c r="BF53" i="65"/>
  <c r="AI55" i="65"/>
  <c r="BF56" i="65"/>
  <c r="AI58" i="65"/>
  <c r="BF59" i="65"/>
  <c r="AI61" i="65"/>
  <c r="BF62" i="65"/>
  <c r="AY23" i="65"/>
  <c r="AQ24" i="65"/>
  <c r="AI25" i="65"/>
  <c r="BF25" i="65"/>
  <c r="AY26" i="65"/>
  <c r="AQ27" i="65"/>
  <c r="AI28" i="65"/>
  <c r="BF28" i="65"/>
  <c r="AY29" i="65"/>
  <c r="AQ30" i="65"/>
  <c r="AQ31" i="65"/>
  <c r="AQ32" i="65"/>
  <c r="AQ33" i="65"/>
  <c r="AQ34" i="65"/>
  <c r="AQ35" i="65"/>
  <c r="AQ36" i="65"/>
  <c r="AQ37" i="65"/>
  <c r="AQ38" i="65"/>
  <c r="AQ39" i="65"/>
  <c r="AI40" i="65"/>
  <c r="BF40" i="65"/>
  <c r="BF41" i="65"/>
  <c r="BF42" i="65"/>
  <c r="BF43" i="65"/>
  <c r="BF44" i="65"/>
  <c r="BF45" i="65"/>
  <c r="BF46" i="65"/>
  <c r="BF47" i="65"/>
  <c r="BF48" i="65"/>
  <c r="BF49" i="65"/>
  <c r="BF50" i="65"/>
  <c r="BF51" i="65"/>
  <c r="BF52" i="65"/>
  <c r="AI54" i="65"/>
  <c r="BF55" i="65"/>
  <c r="AI57" i="65"/>
  <c r="BF58" i="65"/>
  <c r="AI60" i="65"/>
  <c r="BF61" i="65"/>
  <c r="BE63" i="64"/>
  <c r="BE61" i="64"/>
  <c r="AH60" i="64"/>
  <c r="BE58" i="64"/>
  <c r="AH57" i="64"/>
  <c r="BE55" i="64"/>
  <c r="AH54" i="64"/>
  <c r="BE52" i="64"/>
  <c r="BE51" i="64"/>
  <c r="BE50" i="64"/>
  <c r="BE49" i="64"/>
  <c r="BE48" i="64"/>
  <c r="BE47" i="64"/>
  <c r="BE46" i="64"/>
  <c r="BE45" i="64"/>
  <c r="BE44" i="64"/>
  <c r="BE43" i="64"/>
  <c r="BE42" i="64"/>
  <c r="BE41" i="64"/>
  <c r="BE40" i="64"/>
  <c r="AH40" i="64"/>
  <c r="AP39" i="64"/>
  <c r="AP38" i="64"/>
  <c r="AP37" i="64"/>
  <c r="AP36" i="64"/>
  <c r="AP35" i="64"/>
  <c r="AP34" i="64"/>
  <c r="AP33" i="64"/>
  <c r="AP32" i="64"/>
  <c r="AP31" i="64"/>
  <c r="AP30" i="64"/>
  <c r="AX29" i="64"/>
  <c r="BE28" i="64"/>
  <c r="AH28" i="64"/>
  <c r="AP27" i="64"/>
  <c r="AX26" i="64"/>
  <c r="BE25" i="64"/>
  <c r="AH25" i="64"/>
  <c r="AP24" i="64"/>
  <c r="AX23" i="64"/>
  <c r="AK6" i="64"/>
  <c r="BE57" i="64"/>
  <c r="AH29" i="64"/>
  <c r="AH48" i="64"/>
  <c r="AP28" i="64"/>
  <c r="BE62" i="64"/>
  <c r="AH61" i="64"/>
  <c r="BE59" i="64"/>
  <c r="AH58" i="64"/>
  <c r="BE56" i="64"/>
  <c r="AH55" i="64"/>
  <c r="BE53" i="64"/>
  <c r="AP52" i="64"/>
  <c r="AP51" i="64"/>
  <c r="AP50" i="64"/>
  <c r="AP49" i="64"/>
  <c r="AP48" i="64"/>
  <c r="AP47" i="64"/>
  <c r="AP46" i="64"/>
  <c r="AP45" i="64"/>
  <c r="AP44" i="64"/>
  <c r="AP43" i="64"/>
  <c r="AP42" i="64"/>
  <c r="AP41" i="64"/>
  <c r="AX40" i="64"/>
  <c r="BE39" i="64"/>
  <c r="AH39" i="64"/>
  <c r="AH38" i="64"/>
  <c r="AH37" i="64"/>
  <c r="AH36" i="64"/>
  <c r="AH35" i="64"/>
  <c r="AH34" i="64"/>
  <c r="AH33" i="64"/>
  <c r="AH32" i="64"/>
  <c r="AH31" i="64"/>
  <c r="AH30" i="64"/>
  <c r="AP29" i="64"/>
  <c r="AX28" i="64"/>
  <c r="BE27" i="64"/>
  <c r="AH27" i="64"/>
  <c r="AP26" i="64"/>
  <c r="AX25" i="64"/>
  <c r="BE24" i="64"/>
  <c r="AH24" i="64"/>
  <c r="AP23" i="64"/>
  <c r="AH53" i="64"/>
  <c r="AX39" i="64"/>
  <c r="BE35" i="64"/>
  <c r="BE32" i="64"/>
  <c r="BE30" i="64"/>
  <c r="BE26" i="64"/>
  <c r="AP25" i="64"/>
  <c r="BE23" i="64"/>
  <c r="AH56" i="64"/>
  <c r="BE38" i="64"/>
  <c r="BE29" i="64"/>
  <c r="AH23" i="64"/>
  <c r="AN8" i="64" s="1"/>
  <c r="AO8" i="64" s="1"/>
  <c r="AH62" i="64"/>
  <c r="BE60" i="64"/>
  <c r="AH59" i="64"/>
  <c r="BE54" i="64"/>
  <c r="AH52" i="64"/>
  <c r="AH51" i="64"/>
  <c r="AH50" i="64"/>
  <c r="AH49" i="64"/>
  <c r="AH47" i="64"/>
  <c r="AH46" i="64"/>
  <c r="AH45" i="64"/>
  <c r="AH44" i="64"/>
  <c r="AH43" i="64"/>
  <c r="AH42" i="64"/>
  <c r="AH41" i="64"/>
  <c r="AP40" i="64"/>
  <c r="BE37" i="64"/>
  <c r="BE36" i="64"/>
  <c r="BE34" i="64"/>
  <c r="BE33" i="64"/>
  <c r="BE31" i="64"/>
  <c r="AX27" i="64"/>
  <c r="AH26" i="64"/>
  <c r="AX24" i="64"/>
  <c r="BG63" i="64"/>
  <c r="BG61" i="64"/>
  <c r="AJ60" i="64"/>
  <c r="BG58" i="64"/>
  <c r="AJ57" i="64"/>
  <c r="BG55" i="64"/>
  <c r="AJ54" i="64"/>
  <c r="BG52" i="64"/>
  <c r="BG51" i="64"/>
  <c r="BG50" i="64"/>
  <c r="BG49" i="64"/>
  <c r="BG48" i="64"/>
  <c r="BG47" i="64"/>
  <c r="BG46" i="64"/>
  <c r="BG45" i="64"/>
  <c r="BG44" i="64"/>
  <c r="BG43" i="64"/>
  <c r="BG42" i="64"/>
  <c r="BG41" i="64"/>
  <c r="BG40" i="64"/>
  <c r="AJ40" i="64"/>
  <c r="AR39" i="64"/>
  <c r="AR38" i="64"/>
  <c r="AR37" i="64"/>
  <c r="AR36" i="64"/>
  <c r="AR35" i="64"/>
  <c r="AR34" i="64"/>
  <c r="AR33" i="64"/>
  <c r="AR32" i="64"/>
  <c r="AR31" i="64"/>
  <c r="AR30" i="64"/>
  <c r="AZ29" i="64"/>
  <c r="BG28" i="64"/>
  <c r="AJ28" i="64"/>
  <c r="AR27" i="64"/>
  <c r="AZ26" i="64"/>
  <c r="BG25" i="64"/>
  <c r="AJ25" i="64"/>
  <c r="AR24" i="64"/>
  <c r="AZ23" i="64"/>
  <c r="BG62" i="64"/>
  <c r="AJ61" i="64"/>
  <c r="BG59" i="64"/>
  <c r="AJ58" i="64"/>
  <c r="BG56" i="64"/>
  <c r="AJ55" i="64"/>
  <c r="BG53" i="64"/>
  <c r="AR52" i="64"/>
  <c r="AR51" i="64"/>
  <c r="AR50" i="64"/>
  <c r="AR49" i="64"/>
  <c r="AR48" i="64"/>
  <c r="AR47" i="64"/>
  <c r="AR46" i="64"/>
  <c r="AR45" i="64"/>
  <c r="AR44" i="64"/>
  <c r="AR43" i="64"/>
  <c r="AR42" i="64"/>
  <c r="AR41" i="64"/>
  <c r="AZ40" i="64"/>
  <c r="BG39" i="64"/>
  <c r="AJ39" i="64"/>
  <c r="AJ38" i="64"/>
  <c r="AJ37" i="64"/>
  <c r="AJ36" i="64"/>
  <c r="AJ35" i="64"/>
  <c r="AJ34" i="64"/>
  <c r="AJ33" i="64"/>
  <c r="AJ32" i="64"/>
  <c r="AJ31" i="64"/>
  <c r="AF14" i="64" s="1"/>
  <c r="AF13" i="64" s="1"/>
  <c r="AJ30" i="64"/>
  <c r="AR29" i="64"/>
  <c r="AZ28" i="64"/>
  <c r="BG27" i="64"/>
  <c r="AJ27" i="64"/>
  <c r="AR26" i="64"/>
  <c r="AZ25" i="64"/>
  <c r="BG24" i="64"/>
  <c r="AJ24" i="64"/>
  <c r="AR23" i="64"/>
  <c r="AK12" i="64"/>
  <c r="AJ62" i="64"/>
  <c r="BG60" i="64"/>
  <c r="AJ59" i="64"/>
  <c r="BG57" i="64"/>
  <c r="AJ56" i="64"/>
  <c r="BG54" i="64"/>
  <c r="AJ53" i="64"/>
  <c r="AJ52" i="64"/>
  <c r="AJ51" i="64"/>
  <c r="AJ50" i="64"/>
  <c r="AJ49" i="64"/>
  <c r="AJ48" i="64"/>
  <c r="AJ47" i="64"/>
  <c r="AJ46" i="64"/>
  <c r="AJ45" i="64"/>
  <c r="AJ44" i="64"/>
  <c r="AJ43" i="64"/>
  <c r="AJ42" i="64"/>
  <c r="AJ41" i="64"/>
  <c r="AR40" i="64"/>
  <c r="AZ39" i="64"/>
  <c r="BG38" i="64"/>
  <c r="BG37" i="64"/>
  <c r="BG36" i="64"/>
  <c r="BG35" i="64"/>
  <c r="BG34" i="64"/>
  <c r="BG33" i="64"/>
  <c r="BG32" i="64"/>
  <c r="BG31" i="64"/>
  <c r="BG30" i="64"/>
  <c r="BG29" i="64"/>
  <c r="AJ29" i="64"/>
  <c r="AR28" i="64"/>
  <c r="AZ27" i="64"/>
  <c r="BG26" i="64"/>
  <c r="AJ26" i="64"/>
  <c r="AR25" i="64"/>
  <c r="AZ24" i="64"/>
  <c r="BG23" i="64"/>
  <c r="AJ23" i="64"/>
  <c r="AI23" i="64"/>
  <c r="BF23" i="64"/>
  <c r="AY24" i="64"/>
  <c r="AQ25" i="64"/>
  <c r="AI26" i="64"/>
  <c r="BF26" i="64"/>
  <c r="AY27" i="64"/>
  <c r="AQ28" i="64"/>
  <c r="AI29" i="64"/>
  <c r="BF29" i="64"/>
  <c r="BF30" i="64"/>
  <c r="BF31" i="64"/>
  <c r="BF32" i="64"/>
  <c r="BF33" i="64"/>
  <c r="BF34" i="64"/>
  <c r="BF35" i="64"/>
  <c r="BF36" i="64"/>
  <c r="BF37" i="64"/>
  <c r="BF38" i="64"/>
  <c r="AY39" i="64"/>
  <c r="AQ40" i="64"/>
  <c r="AI41" i="64"/>
  <c r="AI42" i="64"/>
  <c r="AI43" i="64"/>
  <c r="AI44" i="64"/>
  <c r="AI45" i="64"/>
  <c r="AI46" i="64"/>
  <c r="AI47" i="64"/>
  <c r="AI48" i="64"/>
  <c r="AI49" i="64"/>
  <c r="AI50" i="64"/>
  <c r="AI51" i="64"/>
  <c r="AI52" i="64"/>
  <c r="AI53" i="64"/>
  <c r="BF54" i="64"/>
  <c r="AI56" i="64"/>
  <c r="BF57" i="64"/>
  <c r="AI59" i="64"/>
  <c r="BF60" i="64"/>
  <c r="AI62" i="64"/>
  <c r="AK15" i="64"/>
  <c r="AK23" i="64"/>
  <c r="BI23" i="64"/>
  <c r="BA24" i="64"/>
  <c r="AS25" i="64"/>
  <c r="AK26" i="64"/>
  <c r="BI26" i="64"/>
  <c r="BA27" i="64"/>
  <c r="AS28" i="64"/>
  <c r="AK29" i="64"/>
  <c r="BI29" i="64"/>
  <c r="BI30" i="64"/>
  <c r="BI31" i="64"/>
  <c r="BI32" i="64"/>
  <c r="BI33" i="64"/>
  <c r="BI34" i="64"/>
  <c r="BI35" i="64"/>
  <c r="BI36" i="64"/>
  <c r="BI37" i="64"/>
  <c r="BI38" i="64"/>
  <c r="BA39" i="64"/>
  <c r="AS40" i="64"/>
  <c r="AK41" i="64"/>
  <c r="AK42" i="64"/>
  <c r="AK43" i="64"/>
  <c r="AK44" i="64"/>
  <c r="AK45" i="64"/>
  <c r="AK46" i="64"/>
  <c r="AK47" i="64"/>
  <c r="AK48" i="64"/>
  <c r="AK49" i="64"/>
  <c r="AK50" i="64"/>
  <c r="AK51" i="64"/>
  <c r="AK52" i="64"/>
  <c r="AK53" i="64"/>
  <c r="BI54" i="64"/>
  <c r="AK56" i="64"/>
  <c r="BI57" i="64"/>
  <c r="AK59" i="64"/>
  <c r="BI60" i="64"/>
  <c r="AK62" i="64"/>
  <c r="AK9" i="64"/>
  <c r="AQ23" i="64"/>
  <c r="AI24" i="64"/>
  <c r="BF24" i="64"/>
  <c r="AY25" i="64"/>
  <c r="AQ26" i="64"/>
  <c r="AI27" i="64"/>
  <c r="BF27" i="64"/>
  <c r="AY28" i="64"/>
  <c r="AQ29" i="64"/>
  <c r="AI30" i="64"/>
  <c r="AI31" i="64"/>
  <c r="AF11" i="64" s="1"/>
  <c r="AF10" i="64" s="1"/>
  <c r="AI32" i="64"/>
  <c r="AI33" i="64"/>
  <c r="AI34" i="64"/>
  <c r="AI35" i="64"/>
  <c r="AI36" i="64"/>
  <c r="AI37" i="64"/>
  <c r="AI38" i="64"/>
  <c r="AI39" i="64"/>
  <c r="BF39" i="64"/>
  <c r="AY40" i="64"/>
  <c r="AQ41" i="64"/>
  <c r="AQ42" i="64"/>
  <c r="AQ43" i="64"/>
  <c r="AQ44" i="64"/>
  <c r="AQ45" i="64"/>
  <c r="AQ46" i="64"/>
  <c r="AQ47" i="64"/>
  <c r="AQ48" i="64"/>
  <c r="AQ49" i="64"/>
  <c r="AQ50" i="64"/>
  <c r="AQ51" i="64"/>
  <c r="AQ52" i="64"/>
  <c r="BF53" i="64"/>
  <c r="AI55" i="64"/>
  <c r="BF56" i="64"/>
  <c r="AI58" i="64"/>
  <c r="BF59" i="64"/>
  <c r="AI61" i="64"/>
  <c r="BF62" i="64"/>
  <c r="AS23" i="64"/>
  <c r="AK24" i="64"/>
  <c r="BI24" i="64"/>
  <c r="BA25" i="64"/>
  <c r="AS26" i="64"/>
  <c r="AK27" i="64"/>
  <c r="BI27" i="64"/>
  <c r="BA28" i="64"/>
  <c r="AS29" i="64"/>
  <c r="AK30" i="64"/>
  <c r="AK31" i="64"/>
  <c r="AK32" i="64"/>
  <c r="AK33" i="64"/>
  <c r="AK34" i="64"/>
  <c r="AK35" i="64"/>
  <c r="AK36" i="64"/>
  <c r="AK37" i="64"/>
  <c r="AK38" i="64"/>
  <c r="AK39" i="64"/>
  <c r="BI39" i="64"/>
  <c r="BA40" i="64"/>
  <c r="AS41" i="64"/>
  <c r="AS42" i="64"/>
  <c r="AS43" i="64"/>
  <c r="AS44" i="64"/>
  <c r="AS45" i="64"/>
  <c r="AS46" i="64"/>
  <c r="AS47" i="64"/>
  <c r="AS48" i="64"/>
  <c r="AS49" i="64"/>
  <c r="AS50" i="64"/>
  <c r="AS51" i="64"/>
  <c r="AS52" i="64"/>
  <c r="BI53" i="64"/>
  <c r="AK55" i="64"/>
  <c r="BI56" i="64"/>
  <c r="AK58" i="64"/>
  <c r="BI59" i="64"/>
  <c r="AK61" i="64"/>
  <c r="BI62" i="64"/>
  <c r="AY23" i="64"/>
  <c r="AN10" i="64" s="1"/>
  <c r="AQ24" i="64"/>
  <c r="AI25" i="64"/>
  <c r="BF25" i="64"/>
  <c r="AY26" i="64"/>
  <c r="AQ27" i="64"/>
  <c r="AI28" i="64"/>
  <c r="BF28" i="64"/>
  <c r="AY29" i="64"/>
  <c r="AQ30" i="64"/>
  <c r="AQ31" i="64"/>
  <c r="AQ32" i="64"/>
  <c r="AQ33" i="64"/>
  <c r="AQ34" i="64"/>
  <c r="AQ35" i="64"/>
  <c r="AQ36" i="64"/>
  <c r="AQ37" i="64"/>
  <c r="AQ38" i="64"/>
  <c r="AQ39" i="64"/>
  <c r="AI40" i="64"/>
  <c r="BF40" i="64"/>
  <c r="BF41" i="64"/>
  <c r="BF42" i="64"/>
  <c r="BF43" i="64"/>
  <c r="BF44" i="64"/>
  <c r="BF45" i="64"/>
  <c r="BF46" i="64"/>
  <c r="BF47" i="64"/>
  <c r="BF48" i="64"/>
  <c r="BF49" i="64"/>
  <c r="BF50" i="64"/>
  <c r="BF51" i="64"/>
  <c r="BF52" i="64"/>
  <c r="AI54" i="64"/>
  <c r="BF55" i="64"/>
  <c r="AI57" i="64"/>
  <c r="BF58" i="64"/>
  <c r="AI60" i="64"/>
  <c r="BF61" i="64"/>
  <c r="BA23" i="64"/>
  <c r="AS24" i="64"/>
  <c r="AK25" i="64"/>
  <c r="BI25" i="64"/>
  <c r="BA26" i="64"/>
  <c r="AS27" i="64"/>
  <c r="AK28" i="64"/>
  <c r="BI28" i="64"/>
  <c r="BA29" i="64"/>
  <c r="AS30" i="64"/>
  <c r="AS31" i="64"/>
  <c r="AS32" i="64"/>
  <c r="AS33" i="64"/>
  <c r="AS34" i="64"/>
  <c r="AS35" i="64"/>
  <c r="AS36" i="64"/>
  <c r="AS37" i="64"/>
  <c r="AS38" i="64"/>
  <c r="AS39" i="64"/>
  <c r="AK40" i="64"/>
  <c r="BI40" i="64"/>
  <c r="BI41" i="64"/>
  <c r="BI42" i="64"/>
  <c r="BI43" i="64"/>
  <c r="BI44" i="64"/>
  <c r="BI45" i="64"/>
  <c r="BI46" i="64"/>
  <c r="BI47" i="64"/>
  <c r="BI48" i="64"/>
  <c r="BI49" i="64"/>
  <c r="BI50" i="64"/>
  <c r="BI51" i="64"/>
  <c r="BI52" i="64"/>
  <c r="AK54" i="64"/>
  <c r="BI55" i="64"/>
  <c r="AK57" i="64"/>
  <c r="BI58" i="64"/>
  <c r="AK60" i="64"/>
  <c r="BI61" i="64"/>
  <c r="BI63" i="63"/>
  <c r="BI61" i="63"/>
  <c r="AK60" i="63"/>
  <c r="BI58" i="63"/>
  <c r="AK57" i="63"/>
  <c r="BI55" i="63"/>
  <c r="AK54" i="63"/>
  <c r="BI52" i="63"/>
  <c r="BI51" i="63"/>
  <c r="BI50" i="63"/>
  <c r="BI49" i="63"/>
  <c r="BI48" i="63"/>
  <c r="BI47" i="63"/>
  <c r="BI46" i="63"/>
  <c r="BI45" i="63"/>
  <c r="BI44" i="63"/>
  <c r="BI43" i="63"/>
  <c r="BI42" i="63"/>
  <c r="BI41" i="63"/>
  <c r="BI40" i="63"/>
  <c r="AK40" i="63"/>
  <c r="AS39" i="63"/>
  <c r="AS38" i="63"/>
  <c r="AS37" i="63"/>
  <c r="AS36" i="63"/>
  <c r="AS35" i="63"/>
  <c r="AS34" i="63"/>
  <c r="AS33" i="63"/>
  <c r="AS32" i="63"/>
  <c r="AS31" i="63"/>
  <c r="AS30" i="63"/>
  <c r="BA29" i="63"/>
  <c r="BI28" i="63"/>
  <c r="AK28" i="63"/>
  <c r="AS27" i="63"/>
  <c r="BA26" i="63"/>
  <c r="BI25" i="63"/>
  <c r="AK25" i="63"/>
  <c r="AS24" i="63"/>
  <c r="BA23" i="63"/>
  <c r="BI62" i="63"/>
  <c r="AK61" i="63"/>
  <c r="BI59" i="63"/>
  <c r="AK58" i="63"/>
  <c r="BI56" i="63"/>
  <c r="AK55" i="63"/>
  <c r="BI53" i="63"/>
  <c r="AS52" i="63"/>
  <c r="AS51" i="63"/>
  <c r="AS50" i="63"/>
  <c r="AS49" i="63"/>
  <c r="AS48" i="63"/>
  <c r="AS47" i="63"/>
  <c r="AS46" i="63"/>
  <c r="AS45" i="63"/>
  <c r="AS44" i="63"/>
  <c r="AS43" i="63"/>
  <c r="AS42" i="63"/>
  <c r="AS41" i="63"/>
  <c r="BA40" i="63"/>
  <c r="BI39" i="63"/>
  <c r="AK39" i="63"/>
  <c r="AK38" i="63"/>
  <c r="AK37" i="63"/>
  <c r="AK36" i="63"/>
  <c r="AK35" i="63"/>
  <c r="AK34" i="63"/>
  <c r="AK33" i="63"/>
  <c r="AK32" i="63"/>
  <c r="AK31" i="63"/>
  <c r="AF17" i="63" s="1"/>
  <c r="AF16" i="63" s="1"/>
  <c r="AK30" i="63"/>
  <c r="AS29" i="63"/>
  <c r="BA28" i="63"/>
  <c r="BI27" i="63"/>
  <c r="AK27" i="63"/>
  <c r="AS26" i="63"/>
  <c r="BA25" i="63"/>
  <c r="BI24" i="63"/>
  <c r="AK24" i="63"/>
  <c r="AS23" i="63"/>
  <c r="AK62" i="63"/>
  <c r="BI60" i="63"/>
  <c r="AK59" i="63"/>
  <c r="BI57" i="63"/>
  <c r="AK56" i="63"/>
  <c r="BI54" i="63"/>
  <c r="AK53" i="63"/>
  <c r="AK52" i="63"/>
  <c r="AK51" i="63"/>
  <c r="AK50" i="63"/>
  <c r="AK49" i="63"/>
  <c r="AK48" i="63"/>
  <c r="AK47" i="63"/>
  <c r="AK46" i="63"/>
  <c r="AK45" i="63"/>
  <c r="AK44" i="63"/>
  <c r="AK43" i="63"/>
  <c r="AK42" i="63"/>
  <c r="AK41" i="63"/>
  <c r="AS40" i="63"/>
  <c r="BA39" i="63"/>
  <c r="BI38" i="63"/>
  <c r="BI37" i="63"/>
  <c r="BI36" i="63"/>
  <c r="BI35" i="63"/>
  <c r="BI34" i="63"/>
  <c r="BI33" i="63"/>
  <c r="BI32" i="63"/>
  <c r="BI31" i="63"/>
  <c r="BI30" i="63"/>
  <c r="BI29" i="63"/>
  <c r="AK29" i="63"/>
  <c r="AS28" i="63"/>
  <c r="BA27" i="63"/>
  <c r="BI26" i="63"/>
  <c r="AK26" i="63"/>
  <c r="AS25" i="63"/>
  <c r="BA24" i="63"/>
  <c r="BI23" i="63"/>
  <c r="AK23" i="63"/>
  <c r="AK15" i="63"/>
  <c r="BE63" i="63"/>
  <c r="BE61" i="63"/>
  <c r="AH60" i="63"/>
  <c r="BE58" i="63"/>
  <c r="AH57" i="63"/>
  <c r="BE55" i="63"/>
  <c r="AH54" i="63"/>
  <c r="BE52" i="63"/>
  <c r="BE51" i="63"/>
  <c r="BE50" i="63"/>
  <c r="BE49" i="63"/>
  <c r="BE48" i="63"/>
  <c r="BE47" i="63"/>
  <c r="BE46" i="63"/>
  <c r="BE45" i="63"/>
  <c r="BE44" i="63"/>
  <c r="BE43" i="63"/>
  <c r="BE42" i="63"/>
  <c r="BE41" i="63"/>
  <c r="BE40" i="63"/>
  <c r="AH40" i="63"/>
  <c r="AP39" i="63"/>
  <c r="AP38" i="63"/>
  <c r="AP37" i="63"/>
  <c r="AP36" i="63"/>
  <c r="AP35" i="63"/>
  <c r="AP34" i="63"/>
  <c r="AP33" i="63"/>
  <c r="AP32" i="63"/>
  <c r="AP31" i="63"/>
  <c r="AP30" i="63"/>
  <c r="AX29" i="63"/>
  <c r="BE28" i="63"/>
  <c r="AH28" i="63"/>
  <c r="AP27" i="63"/>
  <c r="AX26" i="63"/>
  <c r="BE25" i="63"/>
  <c r="AH25" i="63"/>
  <c r="AP24" i="63"/>
  <c r="AX23" i="63"/>
  <c r="AK6" i="63"/>
  <c r="BE62" i="63"/>
  <c r="AH61" i="63"/>
  <c r="BE59" i="63"/>
  <c r="AH58" i="63"/>
  <c r="BE56" i="63"/>
  <c r="AH55" i="63"/>
  <c r="BE53" i="63"/>
  <c r="AP52" i="63"/>
  <c r="AP51" i="63"/>
  <c r="AP50" i="63"/>
  <c r="AP49" i="63"/>
  <c r="AP48" i="63"/>
  <c r="AP47" i="63"/>
  <c r="AP46" i="63"/>
  <c r="AP45" i="63"/>
  <c r="AP44" i="63"/>
  <c r="AP43" i="63"/>
  <c r="AP42" i="63"/>
  <c r="AP41" i="63"/>
  <c r="AX40" i="63"/>
  <c r="BE39" i="63"/>
  <c r="AH39" i="63"/>
  <c r="AH38" i="63"/>
  <c r="AH37" i="63"/>
  <c r="AH36" i="63"/>
  <c r="AH35" i="63"/>
  <c r="AH34" i="63"/>
  <c r="AH33" i="63"/>
  <c r="AH32" i="63"/>
  <c r="AH31" i="63"/>
  <c r="AH30" i="63"/>
  <c r="AP29" i="63"/>
  <c r="AX28" i="63"/>
  <c r="BE27" i="63"/>
  <c r="AH27" i="63"/>
  <c r="AP26" i="63"/>
  <c r="AX25" i="63"/>
  <c r="BE24" i="63"/>
  <c r="AH24" i="63"/>
  <c r="AP23" i="63"/>
  <c r="AJ8" i="63" s="1"/>
  <c r="AJ7" i="63" s="1"/>
  <c r="AH62" i="63"/>
  <c r="BE60" i="63"/>
  <c r="AH59" i="63"/>
  <c r="BE57" i="63"/>
  <c r="AH56" i="63"/>
  <c r="BE54" i="63"/>
  <c r="AH53" i="63"/>
  <c r="AH52" i="63"/>
  <c r="AH51" i="63"/>
  <c r="AH50" i="63"/>
  <c r="AH49" i="63"/>
  <c r="AH48" i="63"/>
  <c r="AH47" i="63"/>
  <c r="AH46" i="63"/>
  <c r="AH45" i="63"/>
  <c r="AH44" i="63"/>
  <c r="AH43" i="63"/>
  <c r="AH42" i="63"/>
  <c r="AH41" i="63"/>
  <c r="AP40" i="63"/>
  <c r="AX39" i="63"/>
  <c r="BE38" i="63"/>
  <c r="BE37" i="63"/>
  <c r="BE36" i="63"/>
  <c r="BE35" i="63"/>
  <c r="BE34" i="63"/>
  <c r="BE33" i="63"/>
  <c r="BE32" i="63"/>
  <c r="BE31" i="63"/>
  <c r="BE30" i="63"/>
  <c r="BE29" i="63"/>
  <c r="AH29" i="63"/>
  <c r="AP28" i="63"/>
  <c r="AX27" i="63"/>
  <c r="BE26" i="63"/>
  <c r="AH26" i="63"/>
  <c r="AP25" i="63"/>
  <c r="AX24" i="63"/>
  <c r="BE23" i="63"/>
  <c r="AH23" i="63"/>
  <c r="BG63" i="63"/>
  <c r="BG61" i="63"/>
  <c r="AJ60" i="63"/>
  <c r="BG58" i="63"/>
  <c r="AJ57" i="63"/>
  <c r="BG55" i="63"/>
  <c r="AJ54" i="63"/>
  <c r="BG52" i="63"/>
  <c r="BG51" i="63"/>
  <c r="BG50" i="63"/>
  <c r="BG49" i="63"/>
  <c r="BG48" i="63"/>
  <c r="BG47" i="63"/>
  <c r="BG46" i="63"/>
  <c r="BG45" i="63"/>
  <c r="BG44" i="63"/>
  <c r="BG43" i="63"/>
  <c r="BG42" i="63"/>
  <c r="BG41" i="63"/>
  <c r="BG40" i="63"/>
  <c r="AJ40" i="63"/>
  <c r="AR39" i="63"/>
  <c r="AR38" i="63"/>
  <c r="AR37" i="63"/>
  <c r="AR36" i="63"/>
  <c r="AR35" i="63"/>
  <c r="AR34" i="63"/>
  <c r="AR33" i="63"/>
  <c r="AR32" i="63"/>
  <c r="AR31" i="63"/>
  <c r="AR30" i="63"/>
  <c r="AZ29" i="63"/>
  <c r="BG28" i="63"/>
  <c r="AJ28" i="63"/>
  <c r="AR27" i="63"/>
  <c r="AZ26" i="63"/>
  <c r="BG25" i="63"/>
  <c r="AJ25" i="63"/>
  <c r="AR24" i="63"/>
  <c r="AZ23" i="63"/>
  <c r="BG62" i="63"/>
  <c r="AJ61" i="63"/>
  <c r="BG59" i="63"/>
  <c r="AJ58" i="63"/>
  <c r="BG56" i="63"/>
  <c r="AJ55" i="63"/>
  <c r="BG53" i="63"/>
  <c r="AR52" i="63"/>
  <c r="AR51" i="63"/>
  <c r="AR50" i="63"/>
  <c r="AR49" i="63"/>
  <c r="AR48" i="63"/>
  <c r="AR47" i="63"/>
  <c r="AR46" i="63"/>
  <c r="AR45" i="63"/>
  <c r="AR44" i="63"/>
  <c r="AR43" i="63"/>
  <c r="AR42" i="63"/>
  <c r="AR41" i="63"/>
  <c r="AZ40" i="63"/>
  <c r="BG39" i="63"/>
  <c r="AJ39" i="63"/>
  <c r="AJ38" i="63"/>
  <c r="AJ37" i="63"/>
  <c r="AJ36" i="63"/>
  <c r="AJ35" i="63"/>
  <c r="AJ34" i="63"/>
  <c r="AJ33" i="63"/>
  <c r="AJ32" i="63"/>
  <c r="AJ31" i="63"/>
  <c r="AJ30" i="63"/>
  <c r="AR29" i="63"/>
  <c r="AZ28" i="63"/>
  <c r="BG27" i="63"/>
  <c r="AJ27" i="63"/>
  <c r="AR26" i="63"/>
  <c r="AZ25" i="63"/>
  <c r="BG24" i="63"/>
  <c r="AJ24" i="63"/>
  <c r="AR23" i="63"/>
  <c r="AK12" i="63"/>
  <c r="AJ62" i="63"/>
  <c r="BG60" i="63"/>
  <c r="AJ59" i="63"/>
  <c r="BG57" i="63"/>
  <c r="AJ56" i="63"/>
  <c r="BG54" i="63"/>
  <c r="AJ53" i="63"/>
  <c r="AJ52" i="63"/>
  <c r="AJ51" i="63"/>
  <c r="AJ50" i="63"/>
  <c r="AJ49" i="63"/>
  <c r="AJ48" i="63"/>
  <c r="AJ47" i="63"/>
  <c r="AJ46" i="63"/>
  <c r="AJ45" i="63"/>
  <c r="AJ44" i="63"/>
  <c r="AJ43" i="63"/>
  <c r="AJ42" i="63"/>
  <c r="AJ41" i="63"/>
  <c r="AR40" i="63"/>
  <c r="AZ39" i="63"/>
  <c r="BG38" i="63"/>
  <c r="BG37" i="63"/>
  <c r="BG36" i="63"/>
  <c r="BG35" i="63"/>
  <c r="BG34" i="63"/>
  <c r="BG33" i="63"/>
  <c r="BG32" i="63"/>
  <c r="BG31" i="63"/>
  <c r="BG30" i="63"/>
  <c r="BG29" i="63"/>
  <c r="AJ29" i="63"/>
  <c r="AR28" i="63"/>
  <c r="AZ27" i="63"/>
  <c r="BG26" i="63"/>
  <c r="AJ26" i="63"/>
  <c r="AR25" i="63"/>
  <c r="AZ24" i="63"/>
  <c r="BG23" i="63"/>
  <c r="AJ23" i="63"/>
  <c r="AK9" i="63"/>
  <c r="AQ23" i="63"/>
  <c r="AI24" i="63"/>
  <c r="BF24" i="63"/>
  <c r="AL9" i="63" s="1"/>
  <c r="AY25" i="63"/>
  <c r="AQ26" i="63"/>
  <c r="AI27" i="63"/>
  <c r="BF27" i="63"/>
  <c r="AY28" i="63"/>
  <c r="AQ29" i="63"/>
  <c r="AI30" i="63"/>
  <c r="AI31" i="63"/>
  <c r="AI32" i="63"/>
  <c r="AI33" i="63"/>
  <c r="AI34" i="63"/>
  <c r="AI35" i="63"/>
  <c r="AI36" i="63"/>
  <c r="AI37" i="63"/>
  <c r="AI38" i="63"/>
  <c r="AI39" i="63"/>
  <c r="BF39" i="63"/>
  <c r="AY40" i="63"/>
  <c r="AQ41" i="63"/>
  <c r="AQ42" i="63"/>
  <c r="AQ43" i="63"/>
  <c r="AQ44" i="63"/>
  <c r="AQ45" i="63"/>
  <c r="AQ46" i="63"/>
  <c r="AQ47" i="63"/>
  <c r="AQ48" i="63"/>
  <c r="AQ49" i="63"/>
  <c r="AQ50" i="63"/>
  <c r="AQ51" i="63"/>
  <c r="AQ52" i="63"/>
  <c r="BF53" i="63"/>
  <c r="AI55" i="63"/>
  <c r="BF56" i="63"/>
  <c r="AI58" i="63"/>
  <c r="BF59" i="63"/>
  <c r="AI61" i="63"/>
  <c r="BF62" i="63"/>
  <c r="AY23" i="63"/>
  <c r="AN10" i="63" s="1"/>
  <c r="AQ24" i="63"/>
  <c r="AI25" i="63"/>
  <c r="AN11" i="63" s="1"/>
  <c r="AO11" i="63" s="1"/>
  <c r="BF25" i="63"/>
  <c r="AY26" i="63"/>
  <c r="AQ27" i="63"/>
  <c r="AI28" i="63"/>
  <c r="BF28" i="63"/>
  <c r="AY29" i="63"/>
  <c r="AQ30" i="63"/>
  <c r="AQ31" i="63"/>
  <c r="AQ32" i="63"/>
  <c r="AQ33" i="63"/>
  <c r="AQ34" i="63"/>
  <c r="AQ35" i="63"/>
  <c r="AQ36" i="63"/>
  <c r="AQ37" i="63"/>
  <c r="AQ38" i="63"/>
  <c r="AQ39" i="63"/>
  <c r="AI40" i="63"/>
  <c r="BF40" i="63"/>
  <c r="BF41" i="63"/>
  <c r="BF42" i="63"/>
  <c r="BF43" i="63"/>
  <c r="BF44" i="63"/>
  <c r="BF45" i="63"/>
  <c r="BF46" i="63"/>
  <c r="BF47" i="63"/>
  <c r="BF48" i="63"/>
  <c r="BF49" i="63"/>
  <c r="BF50" i="63"/>
  <c r="BF51" i="63"/>
  <c r="BF52" i="63"/>
  <c r="AI54" i="63"/>
  <c r="BF55" i="63"/>
  <c r="AI57" i="63"/>
  <c r="BF58" i="63"/>
  <c r="AI60" i="63"/>
  <c r="BF61" i="63"/>
  <c r="BI63" i="62"/>
  <c r="BI61" i="62"/>
  <c r="AK60" i="62"/>
  <c r="BI58" i="62"/>
  <c r="AK57" i="62"/>
  <c r="BI55" i="62"/>
  <c r="AK54" i="62"/>
  <c r="BI52" i="62"/>
  <c r="BI51" i="62"/>
  <c r="BI50" i="62"/>
  <c r="BI49" i="62"/>
  <c r="BI48" i="62"/>
  <c r="BI47" i="62"/>
  <c r="BI46" i="62"/>
  <c r="BI45" i="62"/>
  <c r="BI44" i="62"/>
  <c r="BI43" i="62"/>
  <c r="BI42" i="62"/>
  <c r="BI41" i="62"/>
  <c r="BI40" i="62"/>
  <c r="AK40" i="62"/>
  <c r="AS39" i="62"/>
  <c r="AS38" i="62"/>
  <c r="AS37" i="62"/>
  <c r="AS36" i="62"/>
  <c r="AS35" i="62"/>
  <c r="AS34" i="62"/>
  <c r="AS33" i="62"/>
  <c r="AS32" i="62"/>
  <c r="AS31" i="62"/>
  <c r="AS30" i="62"/>
  <c r="BA29" i="62"/>
  <c r="BI28" i="62"/>
  <c r="AK28" i="62"/>
  <c r="AS27" i="62"/>
  <c r="BA26" i="62"/>
  <c r="BI25" i="62"/>
  <c r="AK25" i="62"/>
  <c r="AS24" i="62"/>
  <c r="BA23" i="62"/>
  <c r="BI62" i="62"/>
  <c r="AK61" i="62"/>
  <c r="BI59" i="62"/>
  <c r="AK58" i="62"/>
  <c r="BI56" i="62"/>
  <c r="AK55" i="62"/>
  <c r="BI53" i="62"/>
  <c r="AS52" i="62"/>
  <c r="AS51" i="62"/>
  <c r="AS50" i="62"/>
  <c r="AS49" i="62"/>
  <c r="AS48" i="62"/>
  <c r="AS47" i="62"/>
  <c r="AS46" i="62"/>
  <c r="AS45" i="62"/>
  <c r="AS44" i="62"/>
  <c r="AS43" i="62"/>
  <c r="AS42" i="62"/>
  <c r="AS41" i="62"/>
  <c r="BA40" i="62"/>
  <c r="BI39" i="62"/>
  <c r="AK39" i="62"/>
  <c r="AK38" i="62"/>
  <c r="AK37" i="62"/>
  <c r="AK36" i="62"/>
  <c r="AK35" i="62"/>
  <c r="AK34" i="62"/>
  <c r="AK33" i="62"/>
  <c r="AK32" i="62"/>
  <c r="AK31" i="62"/>
  <c r="AK30" i="62"/>
  <c r="AS29" i="62"/>
  <c r="BA28" i="62"/>
  <c r="BI27" i="62"/>
  <c r="AK27" i="62"/>
  <c r="AS26" i="62"/>
  <c r="BA25" i="62"/>
  <c r="BI24" i="62"/>
  <c r="AK24" i="62"/>
  <c r="AS23" i="62"/>
  <c r="AK62" i="62"/>
  <c r="BI60" i="62"/>
  <c r="AK59" i="62"/>
  <c r="BI57" i="62"/>
  <c r="AK56" i="62"/>
  <c r="BI54" i="62"/>
  <c r="AK53" i="62"/>
  <c r="AK52" i="62"/>
  <c r="AK51" i="62"/>
  <c r="AK50" i="62"/>
  <c r="AK49" i="62"/>
  <c r="AK48" i="62"/>
  <c r="AK47" i="62"/>
  <c r="AK46" i="62"/>
  <c r="AK45" i="62"/>
  <c r="AK44" i="62"/>
  <c r="AK43" i="62"/>
  <c r="AK42" i="62"/>
  <c r="AK41" i="62"/>
  <c r="AS40" i="62"/>
  <c r="BA39" i="62"/>
  <c r="BI38" i="62"/>
  <c r="BI37" i="62"/>
  <c r="BI36" i="62"/>
  <c r="BI35" i="62"/>
  <c r="BI34" i="62"/>
  <c r="BI33" i="62"/>
  <c r="BI32" i="62"/>
  <c r="BI31" i="62"/>
  <c r="BI30" i="62"/>
  <c r="BI29" i="62"/>
  <c r="AK29" i="62"/>
  <c r="AS28" i="62"/>
  <c r="BA27" i="62"/>
  <c r="BI26" i="62"/>
  <c r="AK26" i="62"/>
  <c r="AS25" i="62"/>
  <c r="BA24" i="62"/>
  <c r="BI23" i="62"/>
  <c r="AL15" i="62" s="1"/>
  <c r="AK23" i="62"/>
  <c r="AK15" i="62"/>
  <c r="BE63" i="62"/>
  <c r="BE61" i="62"/>
  <c r="AH60" i="62"/>
  <c r="BE58" i="62"/>
  <c r="AH57" i="62"/>
  <c r="BE55" i="62"/>
  <c r="AH54" i="62"/>
  <c r="BE52" i="62"/>
  <c r="BE51" i="62"/>
  <c r="BE50" i="62"/>
  <c r="BE49" i="62"/>
  <c r="BE48" i="62"/>
  <c r="BE47" i="62"/>
  <c r="BE46" i="62"/>
  <c r="BE45" i="62"/>
  <c r="BE44" i="62"/>
  <c r="BE43" i="62"/>
  <c r="BE42" i="62"/>
  <c r="BE41" i="62"/>
  <c r="BE40" i="62"/>
  <c r="AH40" i="62"/>
  <c r="AP39" i="62"/>
  <c r="AP38" i="62"/>
  <c r="AP37" i="62"/>
  <c r="AP36" i="62"/>
  <c r="AP35" i="62"/>
  <c r="AP34" i="62"/>
  <c r="AP33" i="62"/>
  <c r="AP32" i="62"/>
  <c r="AP31" i="62"/>
  <c r="AP30" i="62"/>
  <c r="AX29" i="62"/>
  <c r="BE28" i="62"/>
  <c r="AH28" i="62"/>
  <c r="AP27" i="62"/>
  <c r="AX26" i="62"/>
  <c r="BE25" i="62"/>
  <c r="AH25" i="62"/>
  <c r="AP24" i="62"/>
  <c r="AX23" i="62"/>
  <c r="AK6" i="62"/>
  <c r="BE62" i="62"/>
  <c r="AH61" i="62"/>
  <c r="BE59" i="62"/>
  <c r="AH58" i="62"/>
  <c r="BE56" i="62"/>
  <c r="AH55" i="62"/>
  <c r="BE53" i="62"/>
  <c r="AP52" i="62"/>
  <c r="AP51" i="62"/>
  <c r="AP50" i="62"/>
  <c r="AP49" i="62"/>
  <c r="AP48" i="62"/>
  <c r="AP47" i="62"/>
  <c r="AP46" i="62"/>
  <c r="AP45" i="62"/>
  <c r="AP44" i="62"/>
  <c r="AP43" i="62"/>
  <c r="AP42" i="62"/>
  <c r="AP41" i="62"/>
  <c r="AX40" i="62"/>
  <c r="BE39" i="62"/>
  <c r="AH39" i="62"/>
  <c r="AH38" i="62"/>
  <c r="AH37" i="62"/>
  <c r="AH36" i="62"/>
  <c r="AH35" i="62"/>
  <c r="AH34" i="62"/>
  <c r="AH33" i="62"/>
  <c r="AH32" i="62"/>
  <c r="AH31" i="62"/>
  <c r="AH30" i="62"/>
  <c r="AP29" i="62"/>
  <c r="AX28" i="62"/>
  <c r="BE27" i="62"/>
  <c r="AH27" i="62"/>
  <c r="AP26" i="62"/>
  <c r="AX25" i="62"/>
  <c r="BE24" i="62"/>
  <c r="AH24" i="62"/>
  <c r="AP23" i="62"/>
  <c r="AH62" i="62"/>
  <c r="BE60" i="62"/>
  <c r="AH59" i="62"/>
  <c r="BE57" i="62"/>
  <c r="AH56" i="62"/>
  <c r="BE54" i="62"/>
  <c r="AH53" i="62"/>
  <c r="AH52" i="62"/>
  <c r="AH51" i="62"/>
  <c r="AH50" i="62"/>
  <c r="AH49" i="62"/>
  <c r="AH48" i="62"/>
  <c r="AH47" i="62"/>
  <c r="AH46" i="62"/>
  <c r="AH45" i="62"/>
  <c r="AH44" i="62"/>
  <c r="AH43" i="62"/>
  <c r="AH42" i="62"/>
  <c r="AH41" i="62"/>
  <c r="AP40" i="62"/>
  <c r="AX39" i="62"/>
  <c r="BE38" i="62"/>
  <c r="BE37" i="62"/>
  <c r="BE36" i="62"/>
  <c r="BE35" i="62"/>
  <c r="BE34" i="62"/>
  <c r="BE33" i="62"/>
  <c r="BE32" i="62"/>
  <c r="BE31" i="62"/>
  <c r="BE30" i="62"/>
  <c r="BE29" i="62"/>
  <c r="AH29" i="62"/>
  <c r="AP28" i="62"/>
  <c r="AX27" i="62"/>
  <c r="BE26" i="62"/>
  <c r="AH26" i="62"/>
  <c r="AP25" i="62"/>
  <c r="AX24" i="62"/>
  <c r="BE23" i="62"/>
  <c r="AH23" i="62"/>
  <c r="BG63" i="62"/>
  <c r="BG61" i="62"/>
  <c r="AJ60" i="62"/>
  <c r="BG58" i="62"/>
  <c r="AJ57" i="62"/>
  <c r="BG55" i="62"/>
  <c r="AJ54" i="62"/>
  <c r="BG52" i="62"/>
  <c r="BG51" i="62"/>
  <c r="BG50" i="62"/>
  <c r="BG49" i="62"/>
  <c r="BG48" i="62"/>
  <c r="BG47" i="62"/>
  <c r="BG46" i="62"/>
  <c r="BG45" i="62"/>
  <c r="BG44" i="62"/>
  <c r="BG43" i="62"/>
  <c r="BG42" i="62"/>
  <c r="BG41" i="62"/>
  <c r="BG40" i="62"/>
  <c r="AJ40" i="62"/>
  <c r="AR39" i="62"/>
  <c r="AR38" i="62"/>
  <c r="AR37" i="62"/>
  <c r="AR36" i="62"/>
  <c r="AR35" i="62"/>
  <c r="AR34" i="62"/>
  <c r="AR33" i="62"/>
  <c r="AR32" i="62"/>
  <c r="AR31" i="62"/>
  <c r="AR30" i="62"/>
  <c r="AZ29" i="62"/>
  <c r="BG28" i="62"/>
  <c r="AJ28" i="62"/>
  <c r="AR27" i="62"/>
  <c r="AZ26" i="62"/>
  <c r="BG25" i="62"/>
  <c r="AJ25" i="62"/>
  <c r="AR24" i="62"/>
  <c r="AZ23" i="62"/>
  <c r="BG29" i="62"/>
  <c r="AZ24" i="62"/>
  <c r="BG34" i="62"/>
  <c r="AJ23" i="62"/>
  <c r="AN14" i="62" s="1"/>
  <c r="AO14" i="62" s="1"/>
  <c r="BG62" i="62"/>
  <c r="AJ61" i="62"/>
  <c r="BG59" i="62"/>
  <c r="AJ58" i="62"/>
  <c r="BG56" i="62"/>
  <c r="AJ55" i="62"/>
  <c r="BG53" i="62"/>
  <c r="AR52" i="62"/>
  <c r="AR51" i="62"/>
  <c r="AR50" i="62"/>
  <c r="AR49" i="62"/>
  <c r="AR48" i="62"/>
  <c r="AR47" i="62"/>
  <c r="AR46" i="62"/>
  <c r="AR45" i="62"/>
  <c r="AR44" i="62"/>
  <c r="AR43" i="62"/>
  <c r="AR42" i="62"/>
  <c r="AR41" i="62"/>
  <c r="AZ40" i="62"/>
  <c r="BG39" i="62"/>
  <c r="AJ39" i="62"/>
  <c r="AJ38" i="62"/>
  <c r="AJ37" i="62"/>
  <c r="AJ36" i="62"/>
  <c r="AJ35" i="62"/>
  <c r="AJ34" i="62"/>
  <c r="AJ33" i="62"/>
  <c r="AJ32" i="62"/>
  <c r="AJ31" i="62"/>
  <c r="AJ30" i="62"/>
  <c r="AR29" i="62"/>
  <c r="AZ28" i="62"/>
  <c r="BG27" i="62"/>
  <c r="AJ27" i="62"/>
  <c r="AR26" i="62"/>
  <c r="AZ25" i="62"/>
  <c r="BG24" i="62"/>
  <c r="AJ24" i="62"/>
  <c r="AR23" i="62"/>
  <c r="BG57" i="62"/>
  <c r="AR40" i="62"/>
  <c r="BG32" i="62"/>
  <c r="AR25" i="62"/>
  <c r="AJ62" i="62"/>
  <c r="AJ59" i="62"/>
  <c r="AJ56" i="62"/>
  <c r="BG54" i="62"/>
  <c r="AJ53" i="62"/>
  <c r="AJ52" i="62"/>
  <c r="AJ51" i="62"/>
  <c r="AJ50" i="62"/>
  <c r="AJ49" i="62"/>
  <c r="AJ48" i="62"/>
  <c r="AJ47" i="62"/>
  <c r="AJ46" i="62"/>
  <c r="AJ44" i="62"/>
  <c r="AJ43" i="62"/>
  <c r="AJ42" i="62"/>
  <c r="AJ41" i="62"/>
  <c r="AZ39" i="62"/>
  <c r="BG38" i="62"/>
  <c r="BG37" i="62"/>
  <c r="BG36" i="62"/>
  <c r="BG33" i="62"/>
  <c r="BG31" i="62"/>
  <c r="BG30" i="62"/>
  <c r="AJ29" i="62"/>
  <c r="AZ27" i="62"/>
  <c r="BG26" i="62"/>
  <c r="AJ26" i="62"/>
  <c r="BG23" i="62"/>
  <c r="AL12" i="62" s="1"/>
  <c r="AK12" i="62"/>
  <c r="AJ45" i="62"/>
  <c r="BG35" i="62"/>
  <c r="AR28" i="62"/>
  <c r="BG60" i="62"/>
  <c r="AK9" i="62"/>
  <c r="AQ23" i="62"/>
  <c r="AI24" i="62"/>
  <c r="AN11" i="62" s="1"/>
  <c r="AO11" i="62" s="1"/>
  <c r="BF24" i="62"/>
  <c r="AL9" i="62" s="1"/>
  <c r="AY25" i="62"/>
  <c r="AQ26" i="62"/>
  <c r="AI27" i="62"/>
  <c r="BF27" i="62"/>
  <c r="AY28" i="62"/>
  <c r="AQ29" i="62"/>
  <c r="AI30" i="62"/>
  <c r="AI31" i="62"/>
  <c r="AI32" i="62"/>
  <c r="AI33" i="62"/>
  <c r="AI34" i="62"/>
  <c r="AI35" i="62"/>
  <c r="AI36" i="62"/>
  <c r="AI37" i="62"/>
  <c r="AI38" i="62"/>
  <c r="AI39" i="62"/>
  <c r="BF39" i="62"/>
  <c r="AY40" i="62"/>
  <c r="AQ41" i="62"/>
  <c r="AQ42" i="62"/>
  <c r="AQ43" i="62"/>
  <c r="AQ44" i="62"/>
  <c r="AQ45" i="62"/>
  <c r="AQ46" i="62"/>
  <c r="AQ47" i="62"/>
  <c r="AQ48" i="62"/>
  <c r="AQ49" i="62"/>
  <c r="AQ50" i="62"/>
  <c r="AQ51" i="62"/>
  <c r="AQ52" i="62"/>
  <c r="BF53" i="62"/>
  <c r="AI55" i="62"/>
  <c r="BF56" i="62"/>
  <c r="AI58" i="62"/>
  <c r="BF59" i="62"/>
  <c r="AI61" i="62"/>
  <c r="BF62" i="62"/>
  <c r="AY23" i="62"/>
  <c r="AN10" i="62" s="1"/>
  <c r="AQ24" i="62"/>
  <c r="AI25" i="62"/>
  <c r="BF25" i="62"/>
  <c r="AY26" i="62"/>
  <c r="AQ27" i="62"/>
  <c r="AI28" i="62"/>
  <c r="BF28" i="62"/>
  <c r="AY29" i="62"/>
  <c r="AQ30" i="62"/>
  <c r="AQ31" i="62"/>
  <c r="AQ32" i="62"/>
  <c r="AQ33" i="62"/>
  <c r="AQ34" i="62"/>
  <c r="AQ35" i="62"/>
  <c r="AQ36" i="62"/>
  <c r="AQ37" i="62"/>
  <c r="AQ38" i="62"/>
  <c r="AQ39" i="62"/>
  <c r="AI40" i="62"/>
  <c r="BF40" i="62"/>
  <c r="BF41" i="62"/>
  <c r="BF42" i="62"/>
  <c r="BF43" i="62"/>
  <c r="BF44" i="62"/>
  <c r="BF45" i="62"/>
  <c r="BF46" i="62"/>
  <c r="BF47" i="62"/>
  <c r="BF48" i="62"/>
  <c r="BF49" i="62"/>
  <c r="BF50" i="62"/>
  <c r="BF51" i="62"/>
  <c r="BF52" i="62"/>
  <c r="AI54" i="62"/>
  <c r="BF55" i="62"/>
  <c r="AI57" i="62"/>
  <c r="BF58" i="62"/>
  <c r="AI60" i="62"/>
  <c r="BF61" i="62"/>
  <c r="Y1" i="3"/>
  <c r="AF6" i="3"/>
  <c r="AF17" i="65" l="1"/>
  <c r="AF16" i="65" s="1"/>
  <c r="AL6" i="65"/>
  <c r="AJ17" i="65"/>
  <c r="AJ16" i="65" s="1"/>
  <c r="AJ11" i="65"/>
  <c r="AJ10" i="65" s="1"/>
  <c r="AJ14" i="65"/>
  <c r="AJ13" i="65" s="1"/>
  <c r="AJ8" i="65"/>
  <c r="AJ7" i="65" s="1"/>
  <c r="AF11" i="65"/>
  <c r="AF10" i="65" s="1"/>
  <c r="AL9" i="65"/>
  <c r="AN13" i="65"/>
  <c r="AN11" i="65"/>
  <c r="AO11" i="65" s="1"/>
  <c r="AN7" i="65"/>
  <c r="AN17" i="65"/>
  <c r="AO17" i="65" s="1"/>
  <c r="AN14" i="65"/>
  <c r="AO14" i="65" s="1"/>
  <c r="AN10" i="65"/>
  <c r="AL15" i="65"/>
  <c r="AL12" i="65"/>
  <c r="AN8" i="65"/>
  <c r="AO8" i="65" s="1"/>
  <c r="AL12" i="64"/>
  <c r="AN16" i="64"/>
  <c r="AJ14" i="64"/>
  <c r="AJ13" i="64" s="1"/>
  <c r="AN17" i="64"/>
  <c r="AO17" i="64" s="1"/>
  <c r="AL15" i="64"/>
  <c r="AL6" i="64"/>
  <c r="AN13" i="64"/>
  <c r="AJ17" i="64"/>
  <c r="AJ16" i="64" s="1"/>
  <c r="AL9" i="64"/>
  <c r="AN7" i="64"/>
  <c r="AF17" i="64"/>
  <c r="AF16" i="64" s="1"/>
  <c r="AN11" i="64"/>
  <c r="AO11" i="64" s="1"/>
  <c r="AF8" i="64"/>
  <c r="AF7" i="64" s="1"/>
  <c r="AN14" i="64"/>
  <c r="AO14" i="64" s="1"/>
  <c r="AJ11" i="64"/>
  <c r="AJ10" i="64" s="1"/>
  <c r="AJ8" i="64"/>
  <c r="AJ7" i="64" s="1"/>
  <c r="AF8" i="63"/>
  <c r="AF7" i="63" s="1"/>
  <c r="AJ14" i="63"/>
  <c r="AJ13" i="63" s="1"/>
  <c r="AL15" i="63"/>
  <c r="AJ17" i="63"/>
  <c r="AJ16" i="63" s="1"/>
  <c r="AN13" i="63"/>
  <c r="AJ11" i="63"/>
  <c r="AJ10" i="63" s="1"/>
  <c r="AN7" i="63"/>
  <c r="AF11" i="63"/>
  <c r="AF10" i="63" s="1"/>
  <c r="AN14" i="63"/>
  <c r="AO14" i="63" s="1"/>
  <c r="AN16" i="63"/>
  <c r="AL12" i="63"/>
  <c r="AN8" i="63"/>
  <c r="AO8" i="63" s="1"/>
  <c r="AF14" i="63"/>
  <c r="AF13" i="63" s="1"/>
  <c r="AL6" i="63"/>
  <c r="AN17" i="63"/>
  <c r="AO17" i="63" s="1"/>
  <c r="AF8" i="62"/>
  <c r="AF7" i="62" s="1"/>
  <c r="AN17" i="62"/>
  <c r="AO17" i="62" s="1"/>
  <c r="AJ17" i="62"/>
  <c r="AJ16" i="62" s="1"/>
  <c r="AJ11" i="62"/>
  <c r="AJ10" i="62" s="1"/>
  <c r="AN13" i="62"/>
  <c r="AF11" i="62"/>
  <c r="AF10" i="62" s="1"/>
  <c r="AN7" i="62"/>
  <c r="AF14" i="62"/>
  <c r="AF13" i="62" s="1"/>
  <c r="AN16" i="62"/>
  <c r="AJ8" i="62"/>
  <c r="AJ7" i="62" s="1"/>
  <c r="AF17" i="62"/>
  <c r="AF16" i="62" s="1"/>
  <c r="AJ14" i="62"/>
  <c r="AJ13" i="62" s="1"/>
  <c r="AN8" i="62"/>
  <c r="AO8" i="62" s="1"/>
  <c r="AL6" i="62"/>
  <c r="AF15" i="3"/>
  <c r="AH15" i="3" s="1"/>
  <c r="AF12" i="3"/>
  <c r="AH12" i="3" s="1"/>
  <c r="AF9" i="3"/>
  <c r="AH9" i="3" s="1"/>
  <c r="AH6" i="3"/>
  <c r="AU5" i="3"/>
  <c r="AT5" i="3"/>
  <c r="AS5" i="3"/>
  <c r="AR5" i="3"/>
  <c r="AU4" i="3"/>
  <c r="AT4" i="3"/>
  <c r="AS4" i="3"/>
  <c r="AR4" i="3"/>
  <c r="AU3" i="3"/>
  <c r="AT3" i="3"/>
  <c r="AS3" i="3"/>
  <c r="AR3" i="3"/>
  <c r="BA27" i="3" l="1"/>
  <c r="BA28" i="3"/>
  <c r="BA29" i="3"/>
  <c r="BA26" i="3"/>
  <c r="BA25" i="3"/>
  <c r="AZ25" i="3"/>
  <c r="AZ29" i="3"/>
  <c r="AZ28" i="3"/>
  <c r="AZ27" i="3"/>
  <c r="AZ26" i="3"/>
  <c r="AY27" i="3"/>
  <c r="AY29" i="3"/>
  <c r="AY26" i="3"/>
  <c r="AY25" i="3"/>
  <c r="AY28" i="3"/>
  <c r="AX29" i="3"/>
  <c r="AX25" i="3"/>
  <c r="AX28" i="3"/>
  <c r="AX26" i="3"/>
  <c r="AX27" i="3"/>
  <c r="AJ26" i="3"/>
  <c r="AZ23" i="3"/>
  <c r="BG30" i="3"/>
  <c r="BG38" i="3"/>
  <c r="BG46" i="3"/>
  <c r="BG54" i="3"/>
  <c r="BG62" i="3"/>
  <c r="BG45" i="3"/>
  <c r="BG23" i="3"/>
  <c r="BG31" i="3"/>
  <c r="BG39" i="3"/>
  <c r="BG47" i="3"/>
  <c r="BG55" i="3"/>
  <c r="BG63" i="3"/>
  <c r="BG33" i="3"/>
  <c r="BG57" i="3"/>
  <c r="BG44" i="3"/>
  <c r="BG60" i="3"/>
  <c r="BG37" i="3"/>
  <c r="BG61" i="3"/>
  <c r="BG24" i="3"/>
  <c r="BG32" i="3"/>
  <c r="BG40" i="3"/>
  <c r="BG48" i="3"/>
  <c r="BG56" i="3"/>
  <c r="AJ23" i="3"/>
  <c r="BG41" i="3"/>
  <c r="BG49" i="3"/>
  <c r="BG25" i="3"/>
  <c r="BG26" i="3"/>
  <c r="BG34" i="3"/>
  <c r="BG42" i="3"/>
  <c r="BG50" i="3"/>
  <c r="BG58" i="3"/>
  <c r="BG35" i="3"/>
  <c r="BG43" i="3"/>
  <c r="BG51" i="3"/>
  <c r="BG59" i="3"/>
  <c r="BG36" i="3"/>
  <c r="BG52" i="3"/>
  <c r="BG29" i="3"/>
  <c r="BG53" i="3"/>
  <c r="BG27" i="3"/>
  <c r="BG28" i="3"/>
  <c r="BF27" i="3"/>
  <c r="BF35" i="3"/>
  <c r="BF43" i="3"/>
  <c r="BF51" i="3"/>
  <c r="BF59" i="3"/>
  <c r="BF38" i="3"/>
  <c r="BF47" i="3"/>
  <c r="BF32" i="3"/>
  <c r="AI23" i="3"/>
  <c r="BF33" i="3"/>
  <c r="BF28" i="3"/>
  <c r="BF36" i="3"/>
  <c r="BF44" i="3"/>
  <c r="BF52" i="3"/>
  <c r="BF60" i="3"/>
  <c r="BF54" i="3"/>
  <c r="BF39" i="3"/>
  <c r="BF40" i="3"/>
  <c r="BF49" i="3"/>
  <c r="BF23" i="3"/>
  <c r="BF29" i="3"/>
  <c r="BF37" i="3"/>
  <c r="BF45" i="3"/>
  <c r="BF53" i="3"/>
  <c r="BF61" i="3"/>
  <c r="BF46" i="3"/>
  <c r="BF31" i="3"/>
  <c r="BF63" i="3"/>
  <c r="BF48" i="3"/>
  <c r="BF41" i="3"/>
  <c r="BF30" i="3"/>
  <c r="BF26" i="3"/>
  <c r="BF34" i="3"/>
  <c r="BF42" i="3"/>
  <c r="BF50" i="3"/>
  <c r="BF58" i="3"/>
  <c r="BF62" i="3"/>
  <c r="BF55" i="3"/>
  <c r="BF24" i="3"/>
  <c r="BF56" i="3"/>
  <c r="BF25" i="3"/>
  <c r="BF57" i="3"/>
  <c r="AK15" i="3"/>
  <c r="BI30" i="3"/>
  <c r="BI38" i="3"/>
  <c r="BI46" i="3"/>
  <c r="BI54" i="3"/>
  <c r="BI62" i="3"/>
  <c r="BI31" i="3"/>
  <c r="BI39" i="3"/>
  <c r="BI47" i="3"/>
  <c r="BI55" i="3"/>
  <c r="BI63" i="3"/>
  <c r="BI24" i="3"/>
  <c r="BI40" i="3"/>
  <c r="BI48" i="3"/>
  <c r="BI56" i="3"/>
  <c r="BI41" i="3"/>
  <c r="BI50" i="3"/>
  <c r="BI32" i="3"/>
  <c r="BI25" i="3"/>
  <c r="BI26" i="3"/>
  <c r="BI27" i="3"/>
  <c r="BI35" i="3"/>
  <c r="BI43" i="3"/>
  <c r="BI51" i="3"/>
  <c r="BI59" i="3"/>
  <c r="AK23" i="3"/>
  <c r="BI49" i="3"/>
  <c r="BI34" i="3"/>
  <c r="BI58" i="3"/>
  <c r="BI23" i="3"/>
  <c r="BI28" i="3"/>
  <c r="BI36" i="3"/>
  <c r="BI44" i="3"/>
  <c r="BI52" i="3"/>
  <c r="BI60" i="3"/>
  <c r="BI29" i="3"/>
  <c r="BI37" i="3"/>
  <c r="BI45" i="3"/>
  <c r="BI53" i="3"/>
  <c r="BI61" i="3"/>
  <c r="BI33" i="3"/>
  <c r="BI57" i="3"/>
  <c r="BI42" i="3"/>
  <c r="AX39" i="3"/>
  <c r="AX40" i="3"/>
  <c r="BE23" i="3"/>
  <c r="BE24" i="3"/>
  <c r="BE32" i="3"/>
  <c r="BE40" i="3"/>
  <c r="BE48" i="3"/>
  <c r="BE56" i="3"/>
  <c r="BE34" i="3"/>
  <c r="BE27" i="3"/>
  <c r="BE35" i="3"/>
  <c r="BE43" i="3"/>
  <c r="BE51" i="3"/>
  <c r="BE59" i="3"/>
  <c r="BE25" i="3"/>
  <c r="BE33" i="3"/>
  <c r="BE41" i="3"/>
  <c r="BE49" i="3"/>
  <c r="BE57" i="3"/>
  <c r="AH23" i="3"/>
  <c r="BE26" i="3"/>
  <c r="BE42" i="3"/>
  <c r="BE50" i="3"/>
  <c r="BE58" i="3"/>
  <c r="BE60" i="3"/>
  <c r="BE30" i="3"/>
  <c r="BE38" i="3"/>
  <c r="BE46" i="3"/>
  <c r="BE54" i="3"/>
  <c r="BE62" i="3"/>
  <c r="BE31" i="3"/>
  <c r="BE39" i="3"/>
  <c r="BE47" i="3"/>
  <c r="BE55" i="3"/>
  <c r="BE63" i="3"/>
  <c r="BE28" i="3"/>
  <c r="BE36" i="3"/>
  <c r="BE44" i="3"/>
  <c r="BE52" i="3"/>
  <c r="BE29" i="3"/>
  <c r="BE37" i="3"/>
  <c r="BE45" i="3"/>
  <c r="BE53" i="3"/>
  <c r="BE61" i="3"/>
  <c r="AK9" i="3"/>
  <c r="AK12" i="3"/>
  <c r="AK6" i="3"/>
  <c r="BA40" i="3"/>
  <c r="BA39" i="3"/>
  <c r="AZ40" i="3"/>
  <c r="AZ39" i="3"/>
  <c r="AY23" i="3"/>
  <c r="AY40" i="3"/>
  <c r="AY39" i="3"/>
  <c r="AH62" i="3"/>
  <c r="AX23" i="3"/>
  <c r="AK62" i="3"/>
  <c r="AK60" i="3"/>
  <c r="AK58" i="3"/>
  <c r="AK56" i="3"/>
  <c r="AK54" i="3"/>
  <c r="AS52" i="3"/>
  <c r="AS51" i="3"/>
  <c r="AS50" i="3"/>
  <c r="AS49" i="3"/>
  <c r="AS48" i="3"/>
  <c r="AS47" i="3"/>
  <c r="AS46" i="3"/>
  <c r="AS45" i="3"/>
  <c r="AS44" i="3"/>
  <c r="AS43" i="3"/>
  <c r="AS42" i="3"/>
  <c r="AS41" i="3"/>
  <c r="AS40" i="3"/>
  <c r="AS39" i="3"/>
  <c r="AS38" i="3"/>
  <c r="AS37" i="3"/>
  <c r="AS36" i="3"/>
  <c r="AS35" i="3"/>
  <c r="AS34" i="3"/>
  <c r="AS33" i="3"/>
  <c r="AS32" i="3"/>
  <c r="AS31" i="3"/>
  <c r="AS30" i="3"/>
  <c r="AS29" i="3"/>
  <c r="AS28" i="3"/>
  <c r="AS27" i="3"/>
  <c r="AS26" i="3"/>
  <c r="AS25" i="3"/>
  <c r="BA24" i="3"/>
  <c r="AK24" i="3"/>
  <c r="AS23" i="3"/>
  <c r="AK61" i="3"/>
  <c r="AK59" i="3"/>
  <c r="AK57" i="3"/>
  <c r="AK55"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S24" i="3"/>
  <c r="BA23" i="3"/>
  <c r="AI62" i="3"/>
  <c r="AI60" i="3"/>
  <c r="AI58" i="3"/>
  <c r="AI56" i="3"/>
  <c r="AI54" i="3"/>
  <c r="AQ52" i="3"/>
  <c r="AQ51" i="3"/>
  <c r="AQ50" i="3"/>
  <c r="AQ49" i="3"/>
  <c r="AQ48" i="3"/>
  <c r="AQ47" i="3"/>
  <c r="AQ46" i="3"/>
  <c r="AQ45" i="3"/>
  <c r="AQ44" i="3"/>
  <c r="AQ43" i="3"/>
  <c r="AQ42" i="3"/>
  <c r="AQ41" i="3"/>
  <c r="AQ40" i="3"/>
  <c r="AQ39" i="3"/>
  <c r="AQ38" i="3"/>
  <c r="AQ37" i="3"/>
  <c r="AQ36" i="3"/>
  <c r="AQ35" i="3"/>
  <c r="AQ34" i="3"/>
  <c r="AQ33" i="3"/>
  <c r="AQ32" i="3"/>
  <c r="AQ31" i="3"/>
  <c r="AQ30" i="3"/>
  <c r="AQ29" i="3"/>
  <c r="AQ28" i="3"/>
  <c r="AQ27" i="3"/>
  <c r="AQ26" i="3"/>
  <c r="AQ25" i="3"/>
  <c r="AY24" i="3"/>
  <c r="AI24" i="3"/>
  <c r="AQ23" i="3"/>
  <c r="AI61" i="3"/>
  <c r="AI59" i="3"/>
  <c r="AI57" i="3"/>
  <c r="AI55"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Q24" i="3"/>
  <c r="AJ62" i="3"/>
  <c r="AJ60" i="3"/>
  <c r="AJ58" i="3"/>
  <c r="AJ56" i="3"/>
  <c r="AJ54"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5" i="3"/>
  <c r="AZ24" i="3"/>
  <c r="AJ24" i="3"/>
  <c r="AR23" i="3"/>
  <c r="AJ61" i="3"/>
  <c r="AJ59" i="3"/>
  <c r="AJ57" i="3"/>
  <c r="AJ55"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5" i="3"/>
  <c r="AR24" i="3"/>
  <c r="AH61" i="3"/>
  <c r="AP24" i="3"/>
  <c r="AH28" i="3"/>
  <c r="AH32" i="3"/>
  <c r="AH36" i="3"/>
  <c r="AH49" i="3"/>
  <c r="AH25" i="3"/>
  <c r="AH26" i="3"/>
  <c r="AH27" i="3"/>
  <c r="AH29" i="3"/>
  <c r="AH30" i="3"/>
  <c r="AH31" i="3"/>
  <c r="AH33" i="3"/>
  <c r="AH34" i="3"/>
  <c r="AH35" i="3"/>
  <c r="AH37" i="3"/>
  <c r="AH38" i="3"/>
  <c r="AH39" i="3"/>
  <c r="AH40" i="3"/>
  <c r="AH41" i="3"/>
  <c r="AH42" i="3"/>
  <c r="AH43" i="3"/>
  <c r="AH44" i="3"/>
  <c r="AH45" i="3"/>
  <c r="AH46" i="3"/>
  <c r="AH47" i="3"/>
  <c r="AH48" i="3"/>
  <c r="AH50" i="3"/>
  <c r="AH51" i="3"/>
  <c r="AH52" i="3"/>
  <c r="AH53" i="3"/>
  <c r="AH55" i="3"/>
  <c r="AH57" i="3"/>
  <c r="AH59" i="3"/>
  <c r="AP23" i="3"/>
  <c r="AH24" i="3"/>
  <c r="AX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H54" i="3"/>
  <c r="AH56" i="3"/>
  <c r="AH58" i="3"/>
  <c r="AH60" i="3"/>
  <c r="AN16" i="3" l="1"/>
  <c r="AN10" i="3"/>
  <c r="AN13" i="3"/>
  <c r="AN7" i="3"/>
  <c r="AF11" i="3"/>
  <c r="AF10" i="3" s="1"/>
  <c r="AF17" i="3"/>
  <c r="AF16" i="3" s="1"/>
  <c r="AL15" i="3"/>
  <c r="AN11" i="3"/>
  <c r="AO11" i="3" s="1"/>
  <c r="AN8" i="3"/>
  <c r="AO8" i="3" s="1"/>
  <c r="AF14" i="3"/>
  <c r="AF13" i="3" s="1"/>
  <c r="AN14" i="3"/>
  <c r="AO14" i="3" s="1"/>
  <c r="AL12" i="3"/>
  <c r="AL9" i="3"/>
  <c r="AN17" i="3"/>
  <c r="AO17" i="3" s="1"/>
  <c r="AL6" i="3"/>
  <c r="AF8" i="3"/>
  <c r="AF7" i="3" s="1"/>
  <c r="AJ8" i="3"/>
  <c r="AJ7" i="3" s="1"/>
  <c r="AJ11" i="3"/>
  <c r="AJ10" i="3" s="1"/>
  <c r="AJ17" i="3"/>
  <c r="AJ16" i="3" s="1"/>
  <c r="AJ14" i="3"/>
  <c r="AJ13" i="3" s="1"/>
  <c r="O1" i="2"/>
  <c r="P1" i="3" l="1"/>
</calcChain>
</file>

<file path=xl/sharedStrings.xml><?xml version="1.0" encoding="utf-8"?>
<sst xmlns="http://schemas.openxmlformats.org/spreadsheetml/2006/main" count="2386" uniqueCount="279">
  <si>
    <t>申込が確認出来次第、こちらからお電話いたしますのでしばらくお待ちください。</t>
    <rPh sb="0" eb="2">
      <t>モウシコミ</t>
    </rPh>
    <rPh sb="3" eb="5">
      <t>カクニン</t>
    </rPh>
    <rPh sb="5" eb="7">
      <t>デキ</t>
    </rPh>
    <rPh sb="7" eb="9">
      <t>シダイ</t>
    </rPh>
    <rPh sb="16" eb="18">
      <t>デンワ</t>
    </rPh>
    <rPh sb="30" eb="31">
      <t>マ</t>
    </rPh>
    <phoneticPr fontId="3"/>
  </si>
  <si>
    <t>TEL：</t>
    <phoneticPr fontId="3"/>
  </si>
  <si>
    <t>〒</t>
    <phoneticPr fontId="3"/>
  </si>
  <si>
    <t>昭和</t>
    <rPh sb="0" eb="2">
      <t>ショウワ</t>
    </rPh>
    <phoneticPr fontId="3"/>
  </si>
  <si>
    <t>平成</t>
    <rPh sb="0" eb="2">
      <t>ヘイセイ</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</si>
  <si>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</si>
  <si>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</si>
  <si>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</si>
  <si>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</si>
  <si>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</si>
  <si>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7年</t>
    <rPh sb="1" eb="2">
      <t>ネン</t>
    </rPh>
    <phoneticPr fontId="3"/>
  </si>
  <si>
    <t>8年</t>
    <rPh sb="1" eb="2">
      <t>ネン</t>
    </rPh>
    <phoneticPr fontId="3"/>
  </si>
  <si>
    <t>9年</t>
    <rPh sb="1" eb="2">
      <t>ネン</t>
    </rPh>
    <phoneticPr fontId="3"/>
  </si>
  <si>
    <t>10年</t>
    <rPh sb="2" eb="3">
      <t>ネン</t>
    </rPh>
    <phoneticPr fontId="3"/>
  </si>
  <si>
    <t>11年</t>
    <rPh sb="2" eb="3">
      <t>ネン</t>
    </rPh>
    <phoneticPr fontId="3"/>
  </si>
  <si>
    <t>12年</t>
    <rPh sb="2" eb="3">
      <t>ネン</t>
    </rPh>
    <phoneticPr fontId="3"/>
  </si>
  <si>
    <t>13年</t>
    <rPh sb="2" eb="3">
      <t>ネン</t>
    </rPh>
    <phoneticPr fontId="3"/>
  </si>
  <si>
    <t>14年</t>
    <rPh sb="2" eb="3">
      <t>ネン</t>
    </rPh>
    <phoneticPr fontId="3"/>
  </si>
  <si>
    <t>15年</t>
    <rPh sb="2" eb="3">
      <t>ネン</t>
    </rPh>
    <phoneticPr fontId="3"/>
  </si>
  <si>
    <t>16年</t>
    <rPh sb="2" eb="3">
      <t>ネン</t>
    </rPh>
    <phoneticPr fontId="3"/>
  </si>
  <si>
    <t>17年</t>
    <rPh sb="2" eb="3">
      <t>ネン</t>
    </rPh>
    <phoneticPr fontId="3"/>
  </si>
  <si>
    <t>18年</t>
    <rPh sb="2" eb="3">
      <t>ネン</t>
    </rPh>
    <phoneticPr fontId="3"/>
  </si>
  <si>
    <t>19年</t>
    <rPh sb="2" eb="3">
      <t>ネン</t>
    </rPh>
    <phoneticPr fontId="3"/>
  </si>
  <si>
    <t>20年</t>
    <rPh sb="2" eb="3">
      <t>ネン</t>
    </rPh>
    <phoneticPr fontId="3"/>
  </si>
  <si>
    <t>21年</t>
    <rPh sb="2" eb="3">
      <t>ネン</t>
    </rPh>
    <phoneticPr fontId="3"/>
  </si>
  <si>
    <t>22年</t>
    <rPh sb="2" eb="3">
      <t>ネン</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</si>
  <si>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</si>
  <si>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</si>
  <si>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</si>
  <si>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</si>
  <si>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</si>
  <si>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28年</t>
    <rPh sb="2" eb="3">
      <t>ネン</t>
    </rPh>
    <phoneticPr fontId="3"/>
  </si>
  <si>
    <t>29年</t>
    <rPh sb="2" eb="3">
      <t>ネン</t>
    </rPh>
    <phoneticPr fontId="3"/>
  </si>
  <si>
    <t>30年</t>
    <rPh sb="2" eb="3">
      <t>ネン</t>
    </rPh>
    <phoneticPr fontId="3"/>
  </si>
  <si>
    <t>31年</t>
    <rPh sb="2" eb="3">
      <t>ネン</t>
    </rPh>
    <phoneticPr fontId="3"/>
  </si>
  <si>
    <t>32年</t>
    <rPh sb="2" eb="3">
      <t>ネン</t>
    </rPh>
    <phoneticPr fontId="3"/>
  </si>
  <si>
    <t>33年</t>
    <rPh sb="2" eb="3">
      <t>ネン</t>
    </rPh>
    <phoneticPr fontId="3"/>
  </si>
  <si>
    <t>34年</t>
    <rPh sb="2" eb="3">
      <t>ネン</t>
    </rPh>
    <phoneticPr fontId="3"/>
  </si>
  <si>
    <t>35年</t>
    <rPh sb="2" eb="3">
      <t>ネン</t>
    </rPh>
    <phoneticPr fontId="3"/>
  </si>
  <si>
    <t>36年</t>
    <rPh sb="2" eb="3">
      <t>ネン</t>
    </rPh>
    <phoneticPr fontId="3"/>
  </si>
  <si>
    <t>37年</t>
    <rPh sb="2" eb="3">
      <t>ネン</t>
    </rPh>
    <phoneticPr fontId="3"/>
  </si>
  <si>
    <t>38年</t>
    <rPh sb="2" eb="3">
      <t>ネン</t>
    </rPh>
    <phoneticPr fontId="3"/>
  </si>
  <si>
    <t>39年</t>
    <rPh sb="2" eb="3">
      <t>ネン</t>
    </rPh>
    <phoneticPr fontId="3"/>
  </si>
  <si>
    <t>40年</t>
    <rPh sb="2" eb="3">
      <t>ネン</t>
    </rPh>
    <phoneticPr fontId="3"/>
  </si>
  <si>
    <t>41年</t>
    <rPh sb="2" eb="3">
      <t>ネン</t>
    </rPh>
    <phoneticPr fontId="3"/>
  </si>
  <si>
    <t>42年</t>
    <rPh sb="2" eb="3">
      <t>ネン</t>
    </rPh>
    <phoneticPr fontId="3"/>
  </si>
  <si>
    <t>43年</t>
    <rPh sb="2" eb="3">
      <t>ネン</t>
    </rPh>
    <phoneticPr fontId="3"/>
  </si>
  <si>
    <t>44年</t>
    <rPh sb="2" eb="3">
      <t>ネン</t>
    </rPh>
    <phoneticPr fontId="3"/>
  </si>
  <si>
    <t>45年</t>
    <rPh sb="2" eb="3">
      <t>ネン</t>
    </rPh>
    <phoneticPr fontId="3"/>
  </si>
  <si>
    <t>46年</t>
    <rPh sb="2" eb="3">
      <t>ネン</t>
    </rPh>
    <phoneticPr fontId="3"/>
  </si>
  <si>
    <t>47年</t>
    <rPh sb="2" eb="3">
      <t>ネン</t>
    </rPh>
    <phoneticPr fontId="3"/>
  </si>
  <si>
    <t>48年</t>
    <rPh sb="2" eb="3">
      <t>ネン</t>
    </rPh>
    <phoneticPr fontId="3"/>
  </si>
  <si>
    <t>49年</t>
    <rPh sb="2" eb="3">
      <t>ネン</t>
    </rPh>
    <phoneticPr fontId="3"/>
  </si>
  <si>
    <t>50年</t>
    <rPh sb="2" eb="3">
      <t>ネン</t>
    </rPh>
    <phoneticPr fontId="3"/>
  </si>
  <si>
    <t>51年</t>
    <rPh sb="2" eb="3">
      <t>ネン</t>
    </rPh>
    <phoneticPr fontId="3"/>
  </si>
  <si>
    <t>52年</t>
    <rPh sb="2" eb="3">
      <t>ネン</t>
    </rPh>
    <phoneticPr fontId="3"/>
  </si>
  <si>
    <t>53年</t>
    <rPh sb="2" eb="3">
      <t>ネン</t>
    </rPh>
    <phoneticPr fontId="3"/>
  </si>
  <si>
    <t>54年</t>
    <rPh sb="2" eb="3">
      <t>ネン</t>
    </rPh>
    <phoneticPr fontId="3"/>
  </si>
  <si>
    <t>55年</t>
    <rPh sb="2" eb="3">
      <t>ネン</t>
    </rPh>
    <phoneticPr fontId="3"/>
  </si>
  <si>
    <t>56年</t>
    <rPh sb="2" eb="3">
      <t>ネン</t>
    </rPh>
    <phoneticPr fontId="3"/>
  </si>
  <si>
    <t>57年</t>
    <rPh sb="2" eb="3">
      <t>ネン</t>
    </rPh>
    <phoneticPr fontId="3"/>
  </si>
  <si>
    <t>58年</t>
    <rPh sb="2" eb="3">
      <t>ネン</t>
    </rPh>
    <phoneticPr fontId="3"/>
  </si>
  <si>
    <t>59年</t>
    <rPh sb="2" eb="3">
      <t>ネン</t>
    </rPh>
    <phoneticPr fontId="3"/>
  </si>
  <si>
    <t>60年</t>
    <rPh sb="2" eb="3">
      <t>ネン</t>
    </rPh>
    <phoneticPr fontId="3"/>
  </si>
  <si>
    <t>61年</t>
    <rPh sb="2" eb="3">
      <t>ネン</t>
    </rPh>
    <phoneticPr fontId="3"/>
  </si>
  <si>
    <t>62年</t>
    <rPh sb="2" eb="3">
      <t>ネン</t>
    </rPh>
    <phoneticPr fontId="3"/>
  </si>
  <si>
    <t>63年</t>
    <rPh sb="2" eb="3">
      <t>ネン</t>
    </rPh>
    <phoneticPr fontId="3"/>
  </si>
  <si>
    <t>64年</t>
    <rPh sb="2" eb="3">
      <t>ネン</t>
    </rPh>
    <phoneticPr fontId="3"/>
  </si>
  <si>
    <t>日付</t>
    <rPh sb="0" eb="2">
      <t>ヒヅケ</t>
    </rPh>
    <phoneticPr fontId="3"/>
  </si>
  <si>
    <t>1月</t>
    <rPh sb="1" eb="2">
      <t>ガツ</t>
    </rPh>
    <phoneticPr fontId="3"/>
  </si>
  <si>
    <t>2月</t>
    <rPh sb="1" eb="2">
      <t>ガツ</t>
    </rPh>
    <phoneticPr fontId="3"/>
  </si>
  <si>
    <t>3月</t>
    <rPh sb="1" eb="2">
      <t>ガツ</t>
    </rPh>
    <phoneticPr fontId="3"/>
  </si>
  <si>
    <t>4月</t>
  </si>
  <si>
    <t>5月</t>
  </si>
  <si>
    <t>6月</t>
  </si>
  <si>
    <t>7月</t>
  </si>
  <si>
    <t>8月</t>
  </si>
  <si>
    <t>9月</t>
  </si>
  <si>
    <t>10月</t>
  </si>
  <si>
    <t>11月</t>
  </si>
  <si>
    <t>12月</t>
  </si>
  <si>
    <t>月</t>
    <rPh sb="0" eb="1">
      <t>ツキ</t>
    </rPh>
    <phoneticPr fontId="3"/>
  </si>
  <si>
    <t>1日</t>
    <rPh sb="1" eb="2">
      <t>ニチ</t>
    </rPh>
    <phoneticPr fontId="3"/>
  </si>
  <si>
    <t>2日</t>
    <rPh sb="1" eb="2">
      <t>ニチ</t>
    </rPh>
    <phoneticPr fontId="3"/>
  </si>
  <si>
    <t>3日</t>
    <rPh sb="1" eb="2">
      <t>ニチ</t>
    </rPh>
    <phoneticPr fontId="3"/>
  </si>
  <si>
    <t>4日</t>
    <rPh sb="1" eb="2">
      <t>ニチ</t>
    </rPh>
    <phoneticPr fontId="3"/>
  </si>
  <si>
    <t>5日</t>
    <rPh sb="1" eb="2">
      <t>ニチ</t>
    </rPh>
    <phoneticPr fontId="3"/>
  </si>
  <si>
    <t>6日</t>
    <rPh sb="1" eb="2">
      <t>ニチ</t>
    </rPh>
    <phoneticPr fontId="3"/>
  </si>
  <si>
    <t>7日</t>
    <rPh sb="1" eb="2">
      <t>ニチ</t>
    </rPh>
    <phoneticPr fontId="3"/>
  </si>
  <si>
    <t>8日</t>
    <rPh sb="1" eb="2">
      <t>ニチ</t>
    </rPh>
    <phoneticPr fontId="3"/>
  </si>
  <si>
    <t>9日</t>
    <rPh sb="1" eb="2">
      <t>ニチ</t>
    </rPh>
    <phoneticPr fontId="3"/>
  </si>
  <si>
    <t>10日</t>
    <rPh sb="2" eb="3">
      <t>ニチ</t>
    </rPh>
    <phoneticPr fontId="3"/>
  </si>
  <si>
    <t>11日</t>
    <rPh sb="2" eb="3">
      <t>ニチ</t>
    </rPh>
    <phoneticPr fontId="3"/>
  </si>
  <si>
    <t>12日</t>
    <rPh sb="2" eb="3">
      <t>ニチ</t>
    </rPh>
    <phoneticPr fontId="3"/>
  </si>
  <si>
    <t>13日</t>
    <rPh sb="2" eb="3">
      <t>ニチ</t>
    </rPh>
    <phoneticPr fontId="3"/>
  </si>
  <si>
    <t>14日</t>
    <rPh sb="2" eb="3">
      <t>ニチ</t>
    </rPh>
    <phoneticPr fontId="3"/>
  </si>
  <si>
    <t>15日</t>
    <rPh sb="2" eb="3">
      <t>ニチ</t>
    </rPh>
    <phoneticPr fontId="3"/>
  </si>
  <si>
    <t>16日</t>
    <rPh sb="2" eb="3">
      <t>ニチ</t>
    </rPh>
    <phoneticPr fontId="3"/>
  </si>
  <si>
    <t>17日</t>
    <rPh sb="2" eb="3">
      <t>ニチ</t>
    </rPh>
    <phoneticPr fontId="3"/>
  </si>
  <si>
    <t>18日</t>
    <rPh sb="2" eb="3">
      <t>ニチ</t>
    </rPh>
    <phoneticPr fontId="3"/>
  </si>
  <si>
    <t>19日</t>
    <rPh sb="2" eb="3">
      <t>ニチ</t>
    </rPh>
    <phoneticPr fontId="3"/>
  </si>
  <si>
    <t>20日</t>
    <rPh sb="2" eb="3">
      <t>ニチ</t>
    </rPh>
    <phoneticPr fontId="3"/>
  </si>
  <si>
    <t>21日</t>
    <rPh sb="2" eb="3">
      <t>ニチ</t>
    </rPh>
    <phoneticPr fontId="3"/>
  </si>
  <si>
    <t>22日</t>
    <rPh sb="2" eb="3">
      <t>ニチ</t>
    </rPh>
    <phoneticPr fontId="3"/>
  </si>
  <si>
    <t>23日</t>
    <rPh sb="2" eb="3">
      <t>ニチ</t>
    </rPh>
    <phoneticPr fontId="3"/>
  </si>
  <si>
    <t>24日</t>
    <rPh sb="2" eb="3">
      <t>ニチ</t>
    </rPh>
    <phoneticPr fontId="3"/>
  </si>
  <si>
    <t>25日</t>
    <rPh sb="2" eb="3">
      <t>ニチ</t>
    </rPh>
    <phoneticPr fontId="3"/>
  </si>
  <si>
    <t>26日</t>
    <rPh sb="2" eb="3">
      <t>ニチ</t>
    </rPh>
    <phoneticPr fontId="3"/>
  </si>
  <si>
    <t>27日</t>
    <rPh sb="2" eb="3">
      <t>ニチ</t>
    </rPh>
    <phoneticPr fontId="3"/>
  </si>
  <si>
    <t>28日</t>
    <rPh sb="2" eb="3">
      <t>ニチ</t>
    </rPh>
    <phoneticPr fontId="3"/>
  </si>
  <si>
    <t>29日</t>
    <rPh sb="2" eb="3">
      <t>ニチ</t>
    </rPh>
    <phoneticPr fontId="3"/>
  </si>
  <si>
    <t>30日</t>
    <rPh sb="2" eb="3">
      <t>ニチ</t>
    </rPh>
    <phoneticPr fontId="3"/>
  </si>
  <si>
    <t>31日</t>
    <rPh sb="2" eb="3">
      <t>ニチ</t>
    </rPh>
    <phoneticPr fontId="3"/>
  </si>
  <si>
    <t>一般</t>
    <rPh sb="0" eb="2">
      <t>イッパン</t>
    </rPh>
    <phoneticPr fontId="3"/>
  </si>
  <si>
    <t>希望日</t>
    <rPh sb="0" eb="3">
      <t>キボウビ</t>
    </rPh>
    <phoneticPr fontId="3"/>
  </si>
  <si>
    <t>①</t>
    <phoneticPr fontId="3"/>
  </si>
  <si>
    <t>②</t>
    <phoneticPr fontId="3"/>
  </si>
  <si>
    <t>月</t>
    <rPh sb="0" eb="1">
      <t>ガツ</t>
    </rPh>
    <phoneticPr fontId="3"/>
  </si>
  <si>
    <t>日</t>
    <rPh sb="0" eb="1">
      <t>ヒ</t>
    </rPh>
    <phoneticPr fontId="3"/>
  </si>
  <si>
    <t>元号</t>
    <rPh sb="0" eb="2">
      <t>ゲンゴウ</t>
    </rPh>
    <phoneticPr fontId="3"/>
  </si>
  <si>
    <t>年</t>
    <rPh sb="0" eb="1">
      <t>トシ</t>
    </rPh>
    <phoneticPr fontId="3"/>
  </si>
  <si>
    <t>月</t>
    <rPh sb="0" eb="1">
      <t>ゲツ</t>
    </rPh>
    <phoneticPr fontId="3"/>
  </si>
  <si>
    <t>保険証番号</t>
  </si>
  <si>
    <t>性別</t>
  </si>
  <si>
    <t>生年月日</t>
  </si>
  <si>
    <t>自宅住所</t>
  </si>
  <si>
    <t>病院使用欄</t>
  </si>
  <si>
    <t>乳がん</t>
  </si>
  <si>
    <t>※肝炎ウィルス</t>
  </si>
  <si>
    <t>ＩＤ</t>
  </si>
  <si>
    <t>バリウム</t>
  </si>
  <si>
    <t>胃カメラ</t>
  </si>
  <si>
    <t>子宮頸がん</t>
    <phoneticPr fontId="3"/>
  </si>
  <si>
    <t>20歳</t>
  </si>
  <si>
    <t>22歳</t>
  </si>
  <si>
    <t>24歳</t>
  </si>
  <si>
    <t>26歳</t>
  </si>
  <si>
    <t>28歳</t>
  </si>
  <si>
    <t>30歳</t>
  </si>
  <si>
    <t>32歳</t>
  </si>
  <si>
    <t>34歳</t>
  </si>
  <si>
    <t>36歳</t>
  </si>
  <si>
    <t>38歳</t>
  </si>
  <si>
    <t>40歳</t>
  </si>
  <si>
    <t>42歳</t>
  </si>
  <si>
    <t>44歳</t>
  </si>
  <si>
    <t>46歳</t>
  </si>
  <si>
    <t>48歳</t>
  </si>
  <si>
    <t>50歳</t>
  </si>
  <si>
    <t>52歳</t>
  </si>
  <si>
    <t>54歳</t>
  </si>
  <si>
    <t>56歳</t>
  </si>
  <si>
    <t>58歳</t>
  </si>
  <si>
    <t>60歳</t>
  </si>
  <si>
    <t>62歳</t>
  </si>
  <si>
    <t>64歳</t>
  </si>
  <si>
    <t>66歳</t>
  </si>
  <si>
    <t>68歳</t>
  </si>
  <si>
    <t>70歳</t>
  </si>
  <si>
    <t>72歳</t>
  </si>
  <si>
    <t>74歳</t>
  </si>
  <si>
    <t>76歳</t>
  </si>
  <si>
    <t>78歳</t>
  </si>
  <si>
    <t>80歳</t>
  </si>
  <si>
    <t>82歳</t>
  </si>
  <si>
    <t>84歳</t>
  </si>
  <si>
    <t>86歳</t>
  </si>
  <si>
    <t>88歳</t>
  </si>
  <si>
    <t>90歳</t>
  </si>
  <si>
    <t>92歳</t>
  </si>
  <si>
    <t>94歳</t>
  </si>
  <si>
    <t>96歳</t>
  </si>
  <si>
    <t>98歳</t>
  </si>
  <si>
    <t>年齢</t>
    <rPh sb="0" eb="2">
      <t>ネンレイ</t>
    </rPh>
    <phoneticPr fontId="3"/>
  </si>
  <si>
    <t>生年月日</t>
    <rPh sb="0" eb="2">
      <t>セイネン</t>
    </rPh>
    <rPh sb="2" eb="4">
      <t>ガッピ</t>
    </rPh>
    <phoneticPr fontId="3"/>
  </si>
  <si>
    <t>乳がん</t>
    <rPh sb="0" eb="1">
      <t>ニュウ</t>
    </rPh>
    <phoneticPr fontId="3"/>
  </si>
  <si>
    <t>変換→</t>
    <rPh sb="0" eb="2">
      <t>ヘンカン</t>
    </rPh>
    <phoneticPr fontId="3"/>
  </si>
  <si>
    <t>鎮静剤</t>
    <rPh sb="0" eb="3">
      <t>チンセイザイ</t>
    </rPh>
    <phoneticPr fontId="3"/>
  </si>
  <si>
    <t>日程連絡</t>
    <rPh sb="0" eb="2">
      <t>ニッテイ</t>
    </rPh>
    <rPh sb="2" eb="4">
      <t>レンラク</t>
    </rPh>
    <phoneticPr fontId="3"/>
  </si>
  <si>
    <t>受診コース（協会けんぽ補助対象）
○を入力してください</t>
    <rPh sb="0" eb="2">
      <t>ジュシン</t>
    </rPh>
    <rPh sb="6" eb="8">
      <t>キョウカイ</t>
    </rPh>
    <rPh sb="11" eb="13">
      <t>ホジョ</t>
    </rPh>
    <rPh sb="19" eb="21">
      <t>ニュウリョク</t>
    </rPh>
    <phoneticPr fontId="3"/>
  </si>
  <si>
    <t>和泉市立総合医療センター健診センター</t>
    <rPh sb="0" eb="4">
      <t>イズミシリツ</t>
    </rPh>
    <rPh sb="4" eb="6">
      <t>ソウゴウ</t>
    </rPh>
    <rPh sb="6" eb="8">
      <t>イリョウ</t>
    </rPh>
    <rPh sb="12" eb="14">
      <t>ケンシン</t>
    </rPh>
    <phoneticPr fontId="3"/>
  </si>
  <si>
    <t>③</t>
    <phoneticPr fontId="3"/>
  </si>
  <si>
    <t>④</t>
    <phoneticPr fontId="3"/>
  </si>
  <si>
    <t>FAX：0725-51-7287</t>
    <phoneticPr fontId="3"/>
  </si>
  <si>
    <t>1年</t>
    <rPh sb="1" eb="2">
      <t>ネン</t>
    </rPh>
    <phoneticPr fontId="3"/>
  </si>
  <si>
    <t>○</t>
    <phoneticPr fontId="3"/>
  </si>
  <si>
    <t>（病院予約専用用紙）</t>
    <rPh sb="1" eb="3">
      <t>ビョウイン</t>
    </rPh>
    <rPh sb="3" eb="5">
      <t>ヨヤク</t>
    </rPh>
    <rPh sb="5" eb="7">
      <t>センヨウ</t>
    </rPh>
    <rPh sb="7" eb="9">
      <t>ヨウシ</t>
    </rPh>
    <phoneticPr fontId="19"/>
  </si>
  <si>
    <t>※病院使用欄</t>
    <rPh sb="1" eb="3">
      <t>ビョウイン</t>
    </rPh>
    <rPh sb="3" eb="5">
      <t>シヨウ</t>
    </rPh>
    <rPh sb="5" eb="6">
      <t>ラン</t>
    </rPh>
    <phoneticPr fontId="19"/>
  </si>
  <si>
    <t>申込みが確認出来次第、こちらからお電話いたしますのでしばらくお待ちください</t>
    <phoneticPr fontId="19"/>
  </si>
  <si>
    <t>※この健診は被保険者（本人）の方が</t>
    <phoneticPr fontId="19"/>
  </si>
  <si>
    <t>　対象となります</t>
    <phoneticPr fontId="19"/>
  </si>
  <si>
    <t>所在地（任継は自宅）</t>
    <rPh sb="0" eb="3">
      <t>ショザイチ</t>
    </rPh>
    <rPh sb="4" eb="5">
      <t>ニン</t>
    </rPh>
    <rPh sb="7" eb="9">
      <t>ジタク</t>
    </rPh>
    <phoneticPr fontId="19"/>
  </si>
  <si>
    <t>所在地</t>
    <rPh sb="0" eb="3">
      <t>ショザイチ</t>
    </rPh>
    <phoneticPr fontId="19"/>
  </si>
  <si>
    <t>電話番号</t>
    <rPh sb="0" eb="2">
      <t>デンワ</t>
    </rPh>
    <rPh sb="2" eb="4">
      <t>バンゴウ</t>
    </rPh>
    <phoneticPr fontId="19"/>
  </si>
  <si>
    <t>FAX</t>
    <phoneticPr fontId="19"/>
  </si>
  <si>
    <t>ご担当者</t>
    <rPh sb="1" eb="4">
      <t>タントウシャ</t>
    </rPh>
    <phoneticPr fontId="19"/>
  </si>
  <si>
    <t>健康保険証保険者番号</t>
    <rPh sb="0" eb="2">
      <t>ケンコウ</t>
    </rPh>
    <rPh sb="2" eb="4">
      <t>ホケン</t>
    </rPh>
    <rPh sb="4" eb="5">
      <t>ショウ</t>
    </rPh>
    <rPh sb="5" eb="8">
      <t>ホケンシャ</t>
    </rPh>
    <rPh sb="8" eb="10">
      <t>バンゴウ</t>
    </rPh>
    <phoneticPr fontId="19"/>
  </si>
  <si>
    <t>※左記と連絡先が別の場合（支店・営業所）はこちらにご記入ください</t>
    <rPh sb="1" eb="3">
      <t>サキ</t>
    </rPh>
    <rPh sb="4" eb="6">
      <t>レンラク</t>
    </rPh>
    <rPh sb="6" eb="7">
      <t>サキ</t>
    </rPh>
    <rPh sb="8" eb="9">
      <t>ベツ</t>
    </rPh>
    <rPh sb="10" eb="12">
      <t>バアイ</t>
    </rPh>
    <rPh sb="13" eb="15">
      <t>シテン</t>
    </rPh>
    <rPh sb="16" eb="19">
      <t>エイギョウショ</t>
    </rPh>
    <rPh sb="26" eb="28">
      <t>キニュウ</t>
    </rPh>
    <phoneticPr fontId="19"/>
  </si>
  <si>
    <t>健康保険証記号</t>
    <rPh sb="0" eb="2">
      <t>ケンコウ</t>
    </rPh>
    <rPh sb="2" eb="4">
      <t>ホケン</t>
    </rPh>
    <rPh sb="4" eb="5">
      <t>ショウ</t>
    </rPh>
    <rPh sb="5" eb="7">
      <t>キゴウ</t>
    </rPh>
    <phoneticPr fontId="19"/>
  </si>
  <si>
    <t>案内・結果の郵送先</t>
    <rPh sb="0" eb="2">
      <t>アンナイ</t>
    </rPh>
    <rPh sb="3" eb="5">
      <t>ケッカ</t>
    </rPh>
    <rPh sb="6" eb="8">
      <t>ユウソウ</t>
    </rPh>
    <rPh sb="8" eb="9">
      <t>サキ</t>
    </rPh>
    <phoneticPr fontId="19"/>
  </si>
  <si>
    <t>※</t>
    <phoneticPr fontId="19"/>
  </si>
  <si>
    <t>全ての検査は、毎月・平日（土日祝除く）の午前中に実施です。（日程が変更する場合もございます）</t>
    <rPh sb="0" eb="1">
      <t>スベ</t>
    </rPh>
    <rPh sb="3" eb="5">
      <t>ケンサ</t>
    </rPh>
    <rPh sb="7" eb="9">
      <t>マイツキ</t>
    </rPh>
    <rPh sb="10" eb="12">
      <t>ヘイジツ</t>
    </rPh>
    <rPh sb="13" eb="15">
      <t>ドニチ</t>
    </rPh>
    <rPh sb="15" eb="16">
      <t>シュク</t>
    </rPh>
    <rPh sb="16" eb="17">
      <t>ノゾ</t>
    </rPh>
    <rPh sb="20" eb="23">
      <t>ゴゼンチュウ</t>
    </rPh>
    <rPh sb="24" eb="26">
      <t>ジッシ</t>
    </rPh>
    <rPh sb="30" eb="32">
      <t>ニッテイ</t>
    </rPh>
    <rPh sb="33" eb="35">
      <t>ヘンコウ</t>
    </rPh>
    <rPh sb="37" eb="39">
      <t>バアイ</t>
    </rPh>
    <phoneticPr fontId="19"/>
  </si>
  <si>
    <t>（1ヶ月先からのご予約となります）</t>
    <phoneticPr fontId="3"/>
  </si>
  <si>
    <t>子宮がん</t>
    <rPh sb="0" eb="2">
      <t>シキュウ</t>
    </rPh>
    <phoneticPr fontId="3"/>
  </si>
  <si>
    <t>毎年、生年月日変更</t>
    <rPh sb="0" eb="2">
      <t>マイトシ</t>
    </rPh>
    <rPh sb="3" eb="5">
      <t>セイネン</t>
    </rPh>
    <rPh sb="5" eb="7">
      <t>ガッピ</t>
    </rPh>
    <rPh sb="7" eb="9">
      <t>ヘンコウ</t>
    </rPh>
    <phoneticPr fontId="3"/>
  </si>
  <si>
    <t>毎年、生年月日</t>
    <rPh sb="0" eb="2">
      <t>マイトシ</t>
    </rPh>
    <rPh sb="3" eb="5">
      <t>セイネン</t>
    </rPh>
    <rPh sb="5" eb="7">
      <t>ガッピ</t>
    </rPh>
    <phoneticPr fontId="3"/>
  </si>
  <si>
    <t>付加検診</t>
    <rPh sb="0" eb="2">
      <t>フカ</t>
    </rPh>
    <rPh sb="2" eb="4">
      <t>ケンシン</t>
    </rPh>
    <phoneticPr fontId="3"/>
  </si>
  <si>
    <t>病院使用欄</t>
    <rPh sb="4" eb="5">
      <t>ラン</t>
    </rPh>
    <phoneticPr fontId="3"/>
  </si>
  <si>
    <t>生活習慣病予防健診申込書</t>
    <rPh sb="0" eb="2">
      <t>セイカツ</t>
    </rPh>
    <rPh sb="2" eb="4">
      <t>シュウカン</t>
    </rPh>
    <rPh sb="4" eb="5">
      <t>ビョウ</t>
    </rPh>
    <rPh sb="5" eb="7">
      <t>ヨボウ</t>
    </rPh>
    <rPh sb="7" eb="9">
      <t>ケンシン</t>
    </rPh>
    <rPh sb="9" eb="12">
      <t>モウシコミショ</t>
    </rPh>
    <phoneticPr fontId="3"/>
  </si>
  <si>
    <t>有</t>
    <rPh sb="0" eb="1">
      <t>アリ</t>
    </rPh>
    <phoneticPr fontId="3"/>
  </si>
  <si>
    <t>無</t>
    <rPh sb="0" eb="1">
      <t>ナシ</t>
    </rPh>
    <phoneticPr fontId="3"/>
  </si>
  <si>
    <t>付加</t>
    <phoneticPr fontId="3"/>
  </si>
  <si>
    <t>有・無</t>
    <rPh sb="0" eb="1">
      <t>アリ</t>
    </rPh>
    <rPh sb="2" eb="3">
      <t>ナシ</t>
    </rPh>
    <phoneticPr fontId="3"/>
  </si>
  <si>
    <t>選択肢</t>
    <rPh sb="0" eb="3">
      <t>センタクシ</t>
    </rPh>
    <phoneticPr fontId="3"/>
  </si>
  <si>
    <t>胃の検査　なし</t>
  </si>
  <si>
    <t>胃カメラ</t>
    <phoneticPr fontId="3"/>
  </si>
  <si>
    <t>〒</t>
    <phoneticPr fontId="19"/>
  </si>
  <si>
    <t>姓（フリガナ）
名（フリガナ）</t>
    <rPh sb="0" eb="1">
      <t>セイ</t>
    </rPh>
    <rPh sb="8" eb="9">
      <t>メイ</t>
    </rPh>
    <phoneticPr fontId="3"/>
  </si>
  <si>
    <t>氏　名</t>
    <phoneticPr fontId="3"/>
  </si>
  <si>
    <t>子宮頸がん
（単独）</t>
    <rPh sb="0" eb="2">
      <t>シキュウ</t>
    </rPh>
    <rPh sb="7" eb="9">
      <t>タンドク</t>
    </rPh>
    <phoneticPr fontId="3"/>
  </si>
  <si>
    <t xml:space="preserve">受診者リスト </t>
    <phoneticPr fontId="3"/>
  </si>
  <si>
    <t>受診日当日に協会けんぽの被保険者の資格を喪失されている方は受診できません。</t>
    <rPh sb="0" eb="2">
      <t>ジュシン</t>
    </rPh>
    <rPh sb="2" eb="3">
      <t>ビ</t>
    </rPh>
    <rPh sb="3" eb="5">
      <t>トウジツ</t>
    </rPh>
    <rPh sb="6" eb="8">
      <t>キョウカイ</t>
    </rPh>
    <rPh sb="12" eb="16">
      <t>ヒホケンシャ</t>
    </rPh>
    <rPh sb="17" eb="19">
      <t>シカク</t>
    </rPh>
    <rPh sb="20" eb="22">
      <t>ソウシツ</t>
    </rPh>
    <rPh sb="27" eb="28">
      <t>カタ</t>
    </rPh>
    <rPh sb="29" eb="31">
      <t>ジュシン</t>
    </rPh>
    <phoneticPr fontId="19"/>
  </si>
  <si>
    <r>
      <t>案内・結果は個別封筒に封入し全て①又は②のいずれかに送付致します。</t>
    </r>
    <r>
      <rPr>
        <b/>
        <sz val="10"/>
        <color rgb="FFFF0000"/>
        <rFont val="游ゴシック"/>
        <family val="3"/>
        <charset val="128"/>
        <scheme val="minor"/>
      </rPr>
      <t>（受診者様自宅への配送は不可）</t>
    </r>
    <rPh sb="0" eb="2">
      <t>アンナイ</t>
    </rPh>
    <rPh sb="3" eb="5">
      <t>ケッカ</t>
    </rPh>
    <rPh sb="6" eb="8">
      <t>コベツ</t>
    </rPh>
    <rPh sb="8" eb="10">
      <t>フウトウ</t>
    </rPh>
    <rPh sb="11" eb="13">
      <t>フウニュウ</t>
    </rPh>
    <rPh sb="14" eb="15">
      <t>スベ</t>
    </rPh>
    <rPh sb="17" eb="18">
      <t>マタ</t>
    </rPh>
    <rPh sb="26" eb="28">
      <t>ソウフ</t>
    </rPh>
    <rPh sb="28" eb="29">
      <t>イタ</t>
    </rPh>
    <rPh sb="34" eb="36">
      <t>ジュシン</t>
    </rPh>
    <rPh sb="36" eb="37">
      <t>シャ</t>
    </rPh>
    <rPh sb="37" eb="38">
      <t>サマ</t>
    </rPh>
    <rPh sb="38" eb="40">
      <t>ジタク</t>
    </rPh>
    <rPh sb="42" eb="44">
      <t>ハイソウ</t>
    </rPh>
    <rPh sb="45" eb="47">
      <t>フカ</t>
    </rPh>
    <phoneticPr fontId="19"/>
  </si>
  <si>
    <t>NO.１</t>
    <phoneticPr fontId="3"/>
  </si>
  <si>
    <t>NO.２</t>
    <phoneticPr fontId="3"/>
  </si>
  <si>
    <t>子宮頸がん（単独）</t>
    <rPh sb="0" eb="3">
      <t>シキュウケイ</t>
    </rPh>
    <rPh sb="6" eb="8">
      <t>タンドク</t>
    </rPh>
    <phoneticPr fontId="3"/>
  </si>
  <si>
    <t>フリガナ
①事業所</t>
    <rPh sb="6" eb="9">
      <t>ジギョウショ</t>
    </rPh>
    <phoneticPr fontId="19"/>
  </si>
  <si>
    <t>フリガナ
② 支店名（営業所名）</t>
    <rPh sb="7" eb="10">
      <t>シテンメイ</t>
    </rPh>
    <rPh sb="11" eb="14">
      <t>エイギョウショ</t>
    </rPh>
    <rPh sb="14" eb="15">
      <t>メイ</t>
    </rPh>
    <phoneticPr fontId="19"/>
  </si>
  <si>
    <t>&lt;受付・お問合せ&gt;  平日１３時～１６時</t>
    <phoneticPr fontId="3"/>
  </si>
  <si>
    <t>　　</t>
    <phoneticPr fontId="19"/>
  </si>
  <si>
    <t>和泉市立総合医療センター　健診センター（土日祝休）</t>
    <phoneticPr fontId="3"/>
  </si>
  <si>
    <t>健診機関コード（2710503612）</t>
    <phoneticPr fontId="3"/>
  </si>
  <si>
    <t xml:space="preserve">                            〒594-0073　和泉市和気町4丁目5番1号</t>
    <phoneticPr fontId="3"/>
  </si>
  <si>
    <t xml:space="preserve">          TEL：0725-41-1331　/　FAX：0725-51-7287</t>
    <phoneticPr fontId="3"/>
  </si>
  <si>
    <t>下記必要事項をご入力（ご記入）いただき、予約フォームに添付してお送り下さい</t>
    <rPh sb="8" eb="10">
      <t>ニュウリョク</t>
    </rPh>
    <rPh sb="20" eb="22">
      <t>ヨヤク</t>
    </rPh>
    <rPh sb="27" eb="29">
      <t>テンプ</t>
    </rPh>
    <phoneticPr fontId="19"/>
  </si>
  <si>
    <t>フリガナは保険証に印字の文字と完全一致で入力をお願いします。</t>
    <rPh sb="5" eb="8">
      <t>ホケンショウ</t>
    </rPh>
    <rPh sb="9" eb="11">
      <t>インジ</t>
    </rPh>
    <rPh sb="12" eb="14">
      <t>モジ</t>
    </rPh>
    <rPh sb="15" eb="17">
      <t>カンゼン</t>
    </rPh>
    <rPh sb="17" eb="19">
      <t>イッチ</t>
    </rPh>
    <rPh sb="20" eb="22">
      <t>ニュウリョク</t>
    </rPh>
    <rPh sb="24" eb="25">
      <t>ネガ</t>
    </rPh>
    <phoneticPr fontId="3"/>
  </si>
  <si>
    <t>※</t>
    <phoneticPr fontId="3"/>
  </si>
  <si>
    <t>お支払いは、当日個別でのお支払いとなります。（請求書対応不可）</t>
    <phoneticPr fontId="3"/>
  </si>
  <si>
    <t>年齢</t>
    <rPh sb="0" eb="2">
      <t xml:space="preserve">ネンレイ </t>
    </rPh>
    <phoneticPr fontId="3"/>
  </si>
  <si>
    <t>今日の日付</t>
    <rPh sb="0" eb="2">
      <t xml:space="preserve">キョウノヒヅケ </t>
    </rPh>
    <phoneticPr fontId="3"/>
  </si>
  <si>
    <t>一般検診</t>
    <rPh sb="0" eb="4">
      <t xml:space="preserve">イッパンケンシｎ </t>
    </rPh>
    <phoneticPr fontId="3"/>
  </si>
  <si>
    <t>生年月日</t>
    <rPh sb="0" eb="4">
      <t xml:space="preserve">セイネンガッピ </t>
    </rPh>
    <phoneticPr fontId="3"/>
  </si>
  <si>
    <t>35歳</t>
    <phoneticPr fontId="3"/>
  </si>
  <si>
    <t>36歳</t>
    <phoneticPr fontId="3"/>
  </si>
  <si>
    <t>37歳</t>
  </si>
  <si>
    <t>39歳</t>
  </si>
  <si>
    <t>41歳</t>
  </si>
  <si>
    <t>43歳</t>
  </si>
  <si>
    <t>45歳</t>
  </si>
  <si>
    <t>47歳</t>
  </si>
  <si>
    <t>49歳</t>
  </si>
  <si>
    <t>51歳</t>
  </si>
  <si>
    <t>53歳</t>
  </si>
  <si>
    <t>55歳</t>
  </si>
  <si>
    <t>57歳</t>
  </si>
  <si>
    <t>59歳</t>
  </si>
  <si>
    <t>61歳</t>
  </si>
  <si>
    <t>63歳</t>
  </si>
  <si>
    <t>65歳</t>
  </si>
  <si>
    <t>67歳</t>
  </si>
  <si>
    <t>69歳</t>
  </si>
  <si>
    <t>71歳</t>
  </si>
  <si>
    <t>73歳</t>
  </si>
  <si>
    <t>75歳</t>
  </si>
  <si>
    <t>IF(AND(AN8="受診OK",C9="女"),AO4:AO5,)</t>
    <phoneticPr fontId="3"/>
  </si>
  <si>
    <t>胃部健診</t>
    <rPh sb="0" eb="2">
      <t>イブ</t>
    </rPh>
    <rPh sb="2" eb="4">
      <t>ケンシン</t>
    </rPh>
    <phoneticPr fontId="3"/>
  </si>
  <si>
    <t>○を入力してください</t>
    <phoneticPr fontId="3"/>
  </si>
  <si>
    <r>
      <t xml:space="preserve">●胃カメラ検査：4,400円（税込）追加　　鎮静剤有：1,100円（税込）追加
</t>
    </r>
    <r>
      <rPr>
        <sz val="9"/>
        <color rgb="FFFF0000"/>
        <rFont val="游ゴシック"/>
        <family val="3"/>
        <charset val="128"/>
        <scheme val="minor"/>
      </rPr>
      <t>※一般健診項目は、どの項目もすべて受診していただくようになっています。</t>
    </r>
    <rPh sb="41" eb="43">
      <t>イッパン</t>
    </rPh>
    <rPh sb="43" eb="45">
      <t>ケンシン</t>
    </rPh>
    <rPh sb="45" eb="47">
      <t>コウモク</t>
    </rPh>
    <rPh sb="51" eb="53">
      <t>コウモク</t>
    </rPh>
    <rPh sb="57" eb="59">
      <t>ジュシン</t>
    </rPh>
    <phoneticPr fontId="3"/>
  </si>
  <si>
    <t>※付加健診の肺機能検査は、協会けんぽの通達により未実施とすることがあります。
※肝炎ウイルス検査は、過去にC型肝炎検査を受けたことがある方は受診できません。
※乳がん検診は、妊娠中・授乳中（断乳後６ヵ月以内）、豊胸手術（脂肪注入含む）後、ペースメーカーやCVポート等を装着中、VPシャントを施行中の方は受診できません。</t>
    <phoneticPr fontId="3"/>
  </si>
  <si>
    <t>2024年度　全国健康保険協会管掌　生活習慣病予防健診申込書　</t>
    <rPh sb="4" eb="5">
      <t>ネン</t>
    </rPh>
    <rPh sb="5" eb="6">
      <t>ド</t>
    </rPh>
    <rPh sb="7" eb="9">
      <t>ゼンコク</t>
    </rPh>
    <rPh sb="9" eb="11">
      <t>ケンコウ</t>
    </rPh>
    <rPh sb="11" eb="13">
      <t>ホケン</t>
    </rPh>
    <rPh sb="13" eb="15">
      <t>キョウカイ</t>
    </rPh>
    <rPh sb="15" eb="16">
      <t>カン</t>
    </rPh>
    <rPh sb="16" eb="17">
      <t>ショウ</t>
    </rPh>
    <rPh sb="18" eb="20">
      <t>セイカツ</t>
    </rPh>
    <rPh sb="20" eb="22">
      <t>シュウカン</t>
    </rPh>
    <rPh sb="22" eb="23">
      <t>ビョウ</t>
    </rPh>
    <rPh sb="23" eb="25">
      <t>ヨボウ</t>
    </rPh>
    <rPh sb="25" eb="27">
      <t>ケンシン</t>
    </rPh>
    <rPh sb="27" eb="30">
      <t>モウシコミショ</t>
    </rPh>
    <phoneticPr fontId="19"/>
  </si>
  <si>
    <t>2024年度　全国健康保険協会管掌</t>
    <rPh sb="4" eb="6">
      <t>ネンド</t>
    </rPh>
    <rPh sb="7" eb="9">
      <t>ゼンコク</t>
    </rPh>
    <rPh sb="9" eb="11">
      <t>ケンコウ</t>
    </rPh>
    <rPh sb="11" eb="13">
      <t>ホケン</t>
    </rPh>
    <rPh sb="13" eb="15">
      <t>キョウカイ</t>
    </rPh>
    <rPh sb="15" eb="17">
      <t>カンショウ</t>
    </rPh>
    <phoneticPr fontId="3"/>
  </si>
  <si>
    <r>
      <t>45</t>
    </r>
    <r>
      <rPr>
        <sz val="10"/>
        <color rgb="FF000000"/>
        <rFont val="ＭＳ 明朝"/>
        <family val="1"/>
        <charset val="128"/>
      </rPr>
      <t>歳</t>
    </r>
    <phoneticPr fontId="3"/>
  </si>
  <si>
    <r>
      <t>55</t>
    </r>
    <r>
      <rPr>
        <sz val="10"/>
        <color rgb="FF000000"/>
        <rFont val="ＭＳ 明朝"/>
        <family val="1"/>
        <charset val="128"/>
      </rPr>
      <t>歳</t>
    </r>
    <phoneticPr fontId="3"/>
  </si>
  <si>
    <r>
      <t>60</t>
    </r>
    <r>
      <rPr>
        <sz val="10"/>
        <color rgb="FF000000"/>
        <rFont val="ＭＳ 明朝"/>
        <family val="1"/>
        <charset val="128"/>
      </rPr>
      <t>歳</t>
    </r>
    <phoneticPr fontId="3"/>
  </si>
  <si>
    <r>
      <t>65</t>
    </r>
    <r>
      <rPr>
        <sz val="10"/>
        <color rgb="FF000000"/>
        <rFont val="ＭＳ 明朝"/>
        <family val="1"/>
        <charset val="128"/>
      </rPr>
      <t>歳</t>
    </r>
    <phoneticPr fontId="3"/>
  </si>
  <si>
    <r>
      <t>70</t>
    </r>
    <r>
      <rPr>
        <sz val="10"/>
        <color rgb="FF000000"/>
        <rFont val="ＭＳ 明朝"/>
        <family val="1"/>
        <charset val="128"/>
      </rPr>
      <t>歳</t>
    </r>
    <phoneticPr fontId="3"/>
  </si>
  <si>
    <t>乳がん検診（月）（木）受診できません。</t>
    <rPh sb="0" eb="1">
      <t>ニュウ</t>
    </rPh>
    <rPh sb="3" eb="5">
      <t>ケンシン</t>
    </rPh>
    <rPh sb="6" eb="7">
      <t>ゲツ</t>
    </rPh>
    <rPh sb="9" eb="10">
      <t>モク</t>
    </rPh>
    <rPh sb="11" eb="13">
      <t>ジュシン</t>
    </rPh>
    <phoneticPr fontId="19"/>
  </si>
  <si>
    <r>
      <t>事前の案内は、順次発送致します。</t>
    </r>
    <r>
      <rPr>
        <b/>
        <sz val="10"/>
        <color rgb="FFFF0000"/>
        <rFont val="游ゴシック"/>
        <family val="3"/>
        <charset val="128"/>
        <scheme val="minor"/>
      </rPr>
      <t>受診日の２週間前に届いていない場合は、ご連絡ください。</t>
    </r>
    <rPh sb="7" eb="9">
      <t>ジュンジ</t>
    </rPh>
    <phoneticPr fontId="3"/>
  </si>
  <si>
    <r>
      <t>健診</t>
    </r>
    <r>
      <rPr>
        <b/>
        <sz val="10"/>
        <color rgb="FFFF0000"/>
        <rFont val="游ゴシック"/>
        <family val="3"/>
        <charset val="128"/>
        <scheme val="minor"/>
      </rPr>
      <t>当日の内容変更・追加は出来ません。必ず2週間前までにお電話</t>
    </r>
    <r>
      <rPr>
        <b/>
        <sz val="10"/>
        <color theme="1"/>
        <rFont val="游ゴシック"/>
        <family val="3"/>
        <charset val="128"/>
        <scheme val="minor"/>
      </rPr>
      <t>をお願いします。</t>
    </r>
    <rPh sb="29" eb="31">
      <t>デンワ</t>
    </rPh>
    <rPh sb="33" eb="34">
      <t>ネガ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</si>
</sst>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0"/>
      <color rgb="FF000000"/>
      <name val="Times New Roman"/>
      <charset val="204"/>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0"/>
      <color rgb="FF000000"/>
      <name val="游ゴシック"/>
      <family val="3"/>
      <charset val="128"/>
      <scheme val="minor"/>
    </font>
    <font>
      <b/>
      <sz val="13.5"/>
      <name val="游ゴシック"/>
      <family val="3"/>
      <charset val="128"/>
      <scheme val="minor"/>
    </font>
    <font>
      <sz val="9"/>
      <name val="游ゴシック"/>
      <family val="3"/>
      <charset val="128"/>
      <scheme val="minor"/>
    </font>
    <font>
      <sz val="7.5"/>
      <name val="游ゴシック"/>
      <family val="3"/>
      <charset val="128"/>
      <scheme val="minor"/>
    </font>
    <font>
      <sz val="8"/>
      <name val="游ゴシック"/>
      <family val="3"/>
      <charset val="128"/>
      <scheme val="minor"/>
    </font>
    <font>
      <b/>
      <sz val="16"/>
      <color rgb="FF000000"/>
      <name val="游ゴシック"/>
      <family val="3"/>
      <charset val="128"/>
      <scheme val="minor"/>
    </font>
    <font>
      <b/>
      <sz val="10"/>
      <color rgb="FF000000"/>
      <name val="游ゴシック"/>
      <family val="3"/>
      <charset val="128"/>
      <scheme val="minor"/>
    </font>
    <font>
      <b/>
      <sz val="8"/>
      <name val="游ゴシック"/>
      <family val="3"/>
      <charset val="128"/>
      <scheme val="minor"/>
    </font>
    <font>
      <b/>
      <sz val="7.5"/>
      <name val="游ゴシック"/>
      <family val="3"/>
      <charset val="128"/>
      <scheme val="minor"/>
    </font>
    <font>
      <b/>
      <sz val="10"/>
      <name val="游ゴシック"/>
      <family val="3"/>
      <charset val="128"/>
      <scheme val="minor"/>
    </font>
    <font>
      <b/>
      <sz val="14"/>
      <color rgb="FF000000"/>
      <name val="游ゴシック"/>
      <family val="3"/>
      <charset val="128"/>
      <scheme val="minor"/>
    </font>
    <font>
      <b/>
      <sz val="7.5"/>
      <color rgb="FF000000"/>
      <name val="游ゴシック"/>
      <family val="3"/>
      <charset val="128"/>
      <scheme val="minor"/>
    </font>
    <font>
      <b/>
      <sz val="20"/>
      <color rgb="FF000000"/>
      <name val="游ゴシック"/>
      <family val="3"/>
      <charset val="128"/>
      <scheme val="minor"/>
    </font>
    <font>
      <b/>
      <sz val="11"/>
      <color rgb="FF000000"/>
      <name val="游ゴシック"/>
      <family val="3"/>
      <charset val="128"/>
      <scheme val="minor"/>
    </font>
    <font>
      <b/>
      <sz val="14"/>
      <color theme="1"/>
      <name val="游ゴシック"/>
      <family val="3"/>
      <charset val="128"/>
      <scheme val="minor"/>
    </font>
    <font>
      <sz val="6"/>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5"/>
      <color theme="1"/>
      <name val="游ゴシック"/>
      <family val="3"/>
      <charset val="128"/>
      <scheme val="minor"/>
    </font>
    <font>
      <b/>
      <sz val="7"/>
      <color theme="1"/>
      <name val="游ゴシック"/>
      <family val="3"/>
      <charset val="128"/>
      <scheme val="minor"/>
    </font>
    <font>
      <sz val="7"/>
      <color theme="1"/>
      <name val="游ゴシック"/>
      <family val="3"/>
      <charset val="128"/>
      <scheme val="minor"/>
    </font>
    <font>
      <sz val="9"/>
      <color theme="1"/>
      <name val="游ゴシック"/>
      <family val="3"/>
      <charset val="128"/>
      <scheme val="minor"/>
    </font>
    <font>
      <sz val="10"/>
      <color rgb="FF000000"/>
      <name val="ＭＳ 明朝"/>
      <family val="1"/>
      <charset val="128"/>
    </font>
    <font>
      <sz val="8"/>
      <color theme="1"/>
      <name val="游ゴシック"/>
      <family val="3"/>
      <charset val="128"/>
      <scheme val="minor"/>
    </font>
    <font>
      <b/>
      <sz val="9"/>
      <color rgb="FFFF0000"/>
      <name val="游ゴシック"/>
      <family val="3"/>
      <charset val="128"/>
      <scheme val="minor"/>
    </font>
    <font>
      <b/>
      <sz val="7"/>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name val="游ゴシック"/>
      <family val="3"/>
      <charset val="128"/>
      <scheme val="minor"/>
    </font>
    <font>
      <sz val="9"/>
      <color rgb="FF000000"/>
      <name val="游ゴシック"/>
      <family val="3"/>
      <charset val="128"/>
      <scheme val="minor"/>
    </font>
    <font>
      <sz val="9"/>
      <color rgb="FFFF0000"/>
      <name val="游ゴシック"/>
      <family val="3"/>
      <charset val="128"/>
      <scheme val="minor"/>
    </font>
    <font>
      <sz val="10"/>
      <color rgb="FF000000"/>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FFF66"/>
        <bgColor indexed="64"/>
      </patternFill>
    </fill>
    <fill>
      <patternFill patternType="solid">
        <fgColor theme="0" tint="-4.9989318521683403E-2"/>
        <bgColor indexed="64"/>
      </patternFill>
    </fill>
  </fills>
  <borders count="89">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style="thin">
        <color rgb="FF000000"/>
      </left>
      <right style="thin">
        <color rgb="FF000000"/>
      </right>
      <top/>
      <bottom style="hair">
        <color rgb="FF000000"/>
      </bottom>
      <diagonal/>
    </border>
    <border>
      <left style="thin">
        <color rgb="FF000000"/>
      </left>
      <right/>
      <top/>
      <bottom style="thin">
        <color rgb="FF000000"/>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thin">
        <color rgb="FF000000"/>
      </left>
      <right style="hair">
        <color rgb="FF000000"/>
      </right>
      <top style="thin">
        <color rgb="FF000000"/>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style="thin">
        <color rgb="FF000000"/>
      </left>
      <right style="hair">
        <color rgb="FF000000"/>
      </right>
      <top/>
      <bottom style="medium">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medium">
        <color rgb="FF000000"/>
      </bottom>
      <diagonal/>
    </border>
    <border>
      <left style="medium">
        <color rgb="FF000000"/>
      </left>
      <right style="hair">
        <color rgb="FF000000"/>
      </right>
      <top style="medium">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top style="thin">
        <color rgb="FF000000"/>
      </top>
      <bottom style="medium">
        <color rgb="FF000000"/>
      </bottom>
      <diagonal/>
    </border>
    <border>
      <left style="hair">
        <color rgb="FF000000"/>
      </left>
      <right style="medium">
        <color rgb="FF000000"/>
      </right>
      <top style="medium">
        <color rgb="FF000000"/>
      </top>
      <bottom style="hair">
        <color rgb="FF000000"/>
      </bottom>
      <diagonal/>
    </border>
    <border>
      <left style="hair">
        <color rgb="FF000000"/>
      </left>
      <right style="medium">
        <color rgb="FF000000"/>
      </right>
      <top style="hair">
        <color rgb="FF000000"/>
      </top>
      <bottom style="medium">
        <color rgb="FF000000"/>
      </bottom>
      <diagonal/>
    </border>
    <border>
      <left/>
      <right style="medium">
        <color rgb="FF000000"/>
      </right>
      <top style="hair">
        <color rgb="FF000000"/>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style="thin">
        <color rgb="FF000000"/>
      </top>
      <bottom/>
      <diagonal/>
    </border>
    <border>
      <left style="medium">
        <color rgb="FF000000"/>
      </left>
      <right/>
      <top/>
      <bottom/>
      <diagonal/>
    </border>
    <border>
      <left style="thin">
        <color rgb="FF000000"/>
      </left>
      <right style="thin">
        <color rgb="FF000000"/>
      </right>
      <top style="hair">
        <color rgb="FF000000"/>
      </top>
      <bottom/>
      <diagonal/>
    </border>
    <border>
      <left style="thin">
        <color indexed="64"/>
      </left>
      <right style="thin">
        <color indexed="64"/>
      </right>
      <top style="thin">
        <color indexed="64"/>
      </top>
      <bottom style="hair">
        <color rgb="FF000000"/>
      </bottom>
      <diagonal/>
    </border>
    <border>
      <left style="medium">
        <color rgb="FF000000"/>
      </left>
      <right/>
      <top/>
      <bottom style="medium">
        <color rgb="FF000000"/>
      </bottom>
      <diagonal/>
    </border>
    <border>
      <left/>
      <right style="thin">
        <color rgb="FF000000"/>
      </right>
      <top/>
      <bottom style="thin">
        <color rgb="FF000000"/>
      </bottom>
      <diagonal/>
    </border>
    <border>
      <left style="hair">
        <color rgb="FF000000"/>
      </left>
      <right style="medium">
        <color rgb="FF000000"/>
      </right>
      <top style="thin">
        <color rgb="FF000000"/>
      </top>
      <bottom/>
      <diagonal/>
    </border>
    <border>
      <left style="medium">
        <color rgb="FF000000"/>
      </left>
      <right style="thin">
        <color rgb="FF000000"/>
      </right>
      <top style="hair">
        <color rgb="FF000000"/>
      </top>
      <bottom/>
      <diagonal/>
    </border>
    <border>
      <left style="hair">
        <color rgb="FF000000"/>
      </left>
      <right style="medium">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hair">
        <color rgb="FF000000"/>
      </bottom>
      <diagonal/>
    </border>
    <border>
      <left style="thin">
        <color rgb="FF000000"/>
      </left>
      <right style="medium">
        <color rgb="FF000000"/>
      </right>
      <top style="hair">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hair">
        <color rgb="FF000000"/>
      </left>
      <right style="medium">
        <color rgb="FF000000"/>
      </right>
      <top/>
      <bottom style="medium">
        <color rgb="FF000000"/>
      </bottom>
      <diagonal/>
    </border>
    <border>
      <left style="thin">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thin">
        <color rgb="FF000000"/>
      </left>
      <right style="thin">
        <color rgb="FF000000"/>
      </right>
      <top style="medium">
        <color rgb="FF000000"/>
      </top>
      <bottom style="dashed">
        <color rgb="FF000000"/>
      </bottom>
      <diagonal/>
    </border>
    <border>
      <left style="thin">
        <color rgb="FF000000"/>
      </left>
      <right style="thin">
        <color rgb="FF000000"/>
      </right>
      <top style="dashed">
        <color rgb="FF000000"/>
      </top>
      <bottom style="thin">
        <color indexed="64"/>
      </bottom>
      <diagonal/>
    </border>
    <border>
      <left style="thin">
        <color indexed="64"/>
      </left>
      <right style="thin">
        <color indexed="64"/>
      </right>
      <top style="hair">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medium">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style="hair">
        <color indexed="64"/>
      </bottom>
      <diagonal/>
    </border>
    <border>
      <left style="medium">
        <color rgb="FF000000"/>
      </left>
      <right style="thin">
        <color rgb="FF000000"/>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2" fillId="0" borderId="0">
      <alignment vertical="center"/>
    </xf>
  </cellStyleXfs>
  <cellXfs count="214">
    <xf numFmtId="0" fontId="0" fillId="0" borderId="0" xfId="0"/>
    <xf numFmtId="0" fontId="4" fillId="0" borderId="0" xfId="0" applyFont="1" applyAlignment="1">
      <alignment horizontal="left" vertical="top"/>
    </xf>
    <xf numFmtId="0" fontId="12" fillId="2" borderId="30" xfId="0" applyFont="1" applyFill="1" applyBorder="1" applyAlignment="1">
      <alignment horizontal="right" vertical="center" wrapText="1"/>
    </xf>
    <xf numFmtId="0" fontId="14" fillId="0" borderId="0" xfId="0" applyFont="1" applyAlignment="1">
      <alignment horizontal="left"/>
    </xf>
    <xf numFmtId="0" fontId="4" fillId="0" borderId="0" xfId="0" applyFont="1" applyAlignment="1" applyProtection="1">
      <alignment horizontal="left" vertical="top"/>
      <protection hidden="1"/>
    </xf>
    <xf numFmtId="0" fontId="4" fillId="0" borderId="0" xfId="0" applyFont="1" applyAlignment="1" applyProtection="1">
      <alignment vertical="top" wrapText="1"/>
      <protection hidden="1"/>
    </xf>
    <xf numFmtId="0" fontId="4" fillId="0" borderId="0" xfId="0" applyFont="1" applyAlignment="1" applyProtection="1">
      <alignment horizontal="right" vertical="top"/>
      <protection hidden="1"/>
    </xf>
    <xf numFmtId="176" fontId="4" fillId="0" borderId="0" xfId="0" applyNumberFormat="1" applyFont="1" applyAlignment="1" applyProtection="1">
      <alignment horizontal="left" vertical="top"/>
      <protection hidden="1"/>
    </xf>
    <xf numFmtId="0" fontId="0" fillId="0" borderId="0" xfId="0" applyProtection="1">
      <protection hidden="1"/>
    </xf>
    <xf numFmtId="176" fontId="0" fillId="0" borderId="0" xfId="0" applyNumberFormat="1" applyProtection="1">
      <protection hidden="1"/>
    </xf>
    <xf numFmtId="0" fontId="7" fillId="0" borderId="5" xfId="0" applyFont="1" applyBorder="1" applyAlignment="1">
      <alignment vertical="top" wrapText="1"/>
    </xf>
    <xf numFmtId="0" fontId="20" fillId="0" borderId="0" xfId="1" applyFont="1" applyAlignment="1">
      <alignment horizontal="center"/>
    </xf>
    <xf numFmtId="0" fontId="2" fillId="0" borderId="0" xfId="1">
      <alignment vertical="center"/>
    </xf>
    <xf numFmtId="0" fontId="18" fillId="0" borderId="0" xfId="1" applyFont="1" applyAlignment="1">
      <alignment horizontal="center"/>
    </xf>
    <xf numFmtId="0" fontId="21" fillId="0" borderId="0" xfId="1" applyFont="1" applyAlignment="1">
      <alignment horizontal="center" vertical="center"/>
    </xf>
    <xf numFmtId="0" fontId="22" fillId="0" borderId="0" xfId="1" applyFont="1">
      <alignment vertical="center"/>
    </xf>
    <xf numFmtId="0" fontId="23" fillId="0" borderId="0" xfId="1" applyFont="1">
      <alignment vertical="center"/>
    </xf>
    <xf numFmtId="0" fontId="26" fillId="0" borderId="0" xfId="1" applyFont="1">
      <alignment vertical="center"/>
    </xf>
    <xf numFmtId="0" fontId="25" fillId="0" borderId="0" xfId="1" applyFont="1">
      <alignment vertical="center"/>
    </xf>
    <xf numFmtId="0" fontId="28" fillId="0" borderId="0" xfId="1" applyFont="1">
      <alignment vertical="center"/>
    </xf>
    <xf numFmtId="0" fontId="29" fillId="0" borderId="0" xfId="1" applyFont="1">
      <alignment vertical="center"/>
    </xf>
    <xf numFmtId="0" fontId="28" fillId="0" borderId="0" xfId="1" applyFont="1" applyAlignment="1">
      <alignment horizontal="left" vertical="center"/>
    </xf>
    <xf numFmtId="0" fontId="28" fillId="0" borderId="0" xfId="1" applyFont="1" applyAlignment="1">
      <alignment horizontal="right" vertical="center"/>
    </xf>
    <xf numFmtId="0" fontId="22" fillId="0" borderId="36" xfId="1" applyFont="1" applyBorder="1" applyAlignment="1">
      <alignment horizontal="center" vertical="center"/>
    </xf>
    <xf numFmtId="176" fontId="0" fillId="3" borderId="0" xfId="0" applyNumberFormat="1" applyFill="1" applyProtection="1">
      <protection hidden="1"/>
    </xf>
    <xf numFmtId="0" fontId="31" fillId="0" borderId="0" xfId="0" applyFont="1" applyProtection="1">
      <protection hidden="1"/>
    </xf>
    <xf numFmtId="0" fontId="12" fillId="4" borderId="4" xfId="0" applyFont="1" applyFill="1" applyBorder="1" applyAlignment="1">
      <alignment vertical="center" wrapText="1"/>
    </xf>
    <xf numFmtId="0" fontId="12" fillId="0" borderId="4" xfId="0" applyFont="1" applyBorder="1" applyAlignment="1">
      <alignment vertical="top" wrapText="1"/>
    </xf>
    <xf numFmtId="0" fontId="20" fillId="0" borderId="0" xfId="1" applyFont="1" applyAlignment="1">
      <alignment horizontal="center" vertical="center"/>
    </xf>
    <xf numFmtId="0" fontId="12" fillId="4" borderId="31"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4" fillId="0" borderId="36" xfId="0" applyFont="1" applyBorder="1" applyAlignment="1" applyProtection="1">
      <alignment horizontal="left" vertical="top"/>
      <protection hidden="1"/>
    </xf>
    <xf numFmtId="0" fontId="7" fillId="4" borderId="45"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12" fillId="4" borderId="5" xfId="0" applyFont="1" applyFill="1" applyBorder="1" applyAlignment="1" applyProtection="1">
      <alignment vertical="center" wrapText="1"/>
      <protection locked="0"/>
    </xf>
    <xf numFmtId="0" fontId="4" fillId="0" borderId="0" xfId="0" applyFont="1" applyAlignment="1">
      <alignment horizontal="right" vertical="center"/>
    </xf>
    <xf numFmtId="0" fontId="12" fillId="2" borderId="3" xfId="0" applyFont="1" applyFill="1" applyBorder="1" applyAlignment="1">
      <alignment horizontal="center" vertical="center" wrapText="1"/>
    </xf>
    <xf numFmtId="0" fontId="4" fillId="0" borderId="54" xfId="0" applyFont="1" applyBorder="1" applyAlignment="1" applyProtection="1">
      <alignment horizontal="center" vertical="center" wrapText="1"/>
      <protection locked="0"/>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4" fillId="0" borderId="70" xfId="0" applyFont="1" applyBorder="1" applyAlignment="1" applyProtection="1">
      <alignment horizontal="center" vertical="center" wrapText="1"/>
      <protection locked="0"/>
    </xf>
    <xf numFmtId="0" fontId="4" fillId="0" borderId="0" xfId="0" applyFont="1" applyAlignment="1">
      <alignment horizontal="left"/>
    </xf>
    <xf numFmtId="14" fontId="4" fillId="0" borderId="0" xfId="0" applyNumberFormat="1" applyFont="1" applyAlignment="1">
      <alignment horizontal="left" vertical="top"/>
    </xf>
    <xf numFmtId="0" fontId="35" fillId="0" borderId="0" xfId="0" applyFont="1" applyAlignment="1">
      <alignment horizontal="left" vertical="top"/>
    </xf>
    <xf numFmtId="0" fontId="2" fillId="0" borderId="79" xfId="1" applyBorder="1">
      <alignment vertical="center"/>
    </xf>
    <xf numFmtId="0" fontId="1" fillId="0" borderId="0" xfId="1" applyFont="1">
      <alignment vertical="center"/>
    </xf>
    <xf numFmtId="0" fontId="1" fillId="0" borderId="80" xfId="1" applyFont="1" applyBorder="1" applyAlignment="1">
      <alignment horizontal="right" vertical="center"/>
    </xf>
    <xf numFmtId="0" fontId="2" fillId="0" borderId="0" xfId="1" applyAlignment="1">
      <alignment horizontal="left" vertical="center"/>
    </xf>
    <xf numFmtId="0" fontId="2" fillId="0" borderId="80" xfId="1" applyBorder="1" applyAlignment="1">
      <alignment horizontal="left" vertical="center"/>
    </xf>
    <xf numFmtId="0" fontId="1" fillId="0" borderId="79" xfId="1" applyFont="1" applyBorder="1" applyAlignment="1">
      <alignment horizontal="left" vertical="center"/>
    </xf>
    <xf numFmtId="0" fontId="37" fillId="0" borderId="3"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1" fillId="0" borderId="0" xfId="1" applyFont="1" applyAlignment="1"/>
    <xf numFmtId="0" fontId="25" fillId="0" borderId="0" xfId="1" applyFont="1" applyAlignment="1"/>
    <xf numFmtId="14" fontId="4" fillId="0" borderId="0" xfId="0" applyNumberFormat="1" applyFont="1" applyAlignment="1" applyProtection="1">
      <alignment horizontal="left" vertical="top"/>
      <protection hidden="1"/>
    </xf>
    <xf numFmtId="0" fontId="40" fillId="0" borderId="0" xfId="0" applyFont="1" applyProtection="1">
      <protection hidden="1"/>
    </xf>
    <xf numFmtId="0" fontId="22" fillId="0" borderId="36" xfId="1" applyFont="1" applyBorder="1" applyAlignment="1">
      <alignment horizontal="center" vertical="center"/>
    </xf>
    <xf numFmtId="0" fontId="24" fillId="0" borderId="36" xfId="1" applyFont="1" applyBorder="1" applyAlignment="1" applyProtection="1">
      <alignment horizontal="center" vertical="center"/>
      <protection locked="0"/>
    </xf>
    <xf numFmtId="0" fontId="1" fillId="0" borderId="79" xfId="1" applyFont="1" applyBorder="1" applyAlignment="1">
      <alignment horizontal="center" vertical="center"/>
    </xf>
    <xf numFmtId="0" fontId="1" fillId="0" borderId="0" xfId="1" applyFont="1" applyAlignment="1">
      <alignment horizontal="center" vertical="center"/>
    </xf>
    <xf numFmtId="0" fontId="1" fillId="0" borderId="80" xfId="1" applyFont="1" applyBorder="1" applyAlignment="1">
      <alignment horizontal="center" vertical="center"/>
    </xf>
    <xf numFmtId="0" fontId="1" fillId="0" borderId="81" xfId="1" applyFont="1" applyBorder="1" applyAlignment="1">
      <alignment horizontal="right" vertical="center"/>
    </xf>
    <xf numFmtId="0" fontId="1" fillId="0" borderId="82" xfId="1" applyFont="1" applyBorder="1" applyAlignment="1">
      <alignment horizontal="right" vertical="center"/>
    </xf>
    <xf numFmtId="0" fontId="1" fillId="0" borderId="83" xfId="1" applyFont="1" applyBorder="1" applyAlignment="1">
      <alignment horizontal="right" vertical="center"/>
    </xf>
    <xf numFmtId="0" fontId="1" fillId="0" borderId="76" xfId="1" applyFont="1" applyBorder="1" applyAlignment="1">
      <alignment horizontal="center" vertical="center"/>
    </xf>
    <xf numFmtId="0" fontId="1" fillId="0" borderId="77" xfId="1" applyFont="1" applyBorder="1" applyAlignment="1">
      <alignment horizontal="center" vertical="center"/>
    </xf>
    <xf numFmtId="0" fontId="1" fillId="0" borderId="78" xfId="1" applyFont="1" applyBorder="1" applyAlignment="1">
      <alignment horizontal="center" vertical="center"/>
    </xf>
    <xf numFmtId="0" fontId="24" fillId="0" borderId="40" xfId="1" applyFont="1" applyBorder="1" applyAlignment="1" applyProtection="1">
      <alignment horizontal="center" vertical="center"/>
      <protection locked="0"/>
    </xf>
    <xf numFmtId="0" fontId="22" fillId="0" borderId="37" xfId="1" applyFont="1" applyBorder="1" applyAlignment="1">
      <alignment horizontal="center" vertical="center"/>
    </xf>
    <xf numFmtId="49" fontId="24" fillId="0" borderId="36" xfId="1" applyNumberFormat="1" applyFont="1" applyBorder="1" applyAlignment="1" applyProtection="1">
      <alignment horizontal="center" vertical="center"/>
      <protection locked="0"/>
    </xf>
    <xf numFmtId="0" fontId="33" fillId="5" borderId="39" xfId="1" applyFont="1" applyFill="1" applyBorder="1" applyAlignment="1">
      <alignment horizontal="center" vertical="center"/>
    </xf>
    <xf numFmtId="0" fontId="22" fillId="5" borderId="36" xfId="1" applyFont="1" applyFill="1" applyBorder="1" applyAlignment="1">
      <alignment horizontal="center" vertical="center"/>
    </xf>
    <xf numFmtId="49" fontId="24" fillId="0" borderId="41" xfId="1" applyNumberFormat="1" applyFont="1" applyBorder="1" applyAlignment="1" applyProtection="1">
      <alignment horizontal="center" vertical="center"/>
      <protection locked="0"/>
    </xf>
    <xf numFmtId="0" fontId="32" fillId="0" borderId="36" xfId="1" applyFont="1" applyBorder="1" applyAlignment="1" applyProtection="1">
      <alignment horizontal="center" vertical="center"/>
      <protection locked="0"/>
    </xf>
    <xf numFmtId="0" fontId="22" fillId="0" borderId="76" xfId="1" applyFont="1" applyBorder="1" applyAlignment="1">
      <alignment horizontal="center" vertical="center"/>
    </xf>
    <xf numFmtId="0" fontId="22" fillId="0" borderId="77" xfId="1" applyFont="1" applyBorder="1" applyAlignment="1">
      <alignment horizontal="center" vertical="center"/>
    </xf>
    <xf numFmtId="0" fontId="22" fillId="0" borderId="78" xfId="1" applyFont="1" applyBorder="1" applyAlignment="1">
      <alignment horizontal="center" vertical="center"/>
    </xf>
    <xf numFmtId="0" fontId="22" fillId="0" borderId="79" xfId="1" applyFont="1" applyBorder="1" applyAlignment="1">
      <alignment horizontal="center" vertical="center"/>
    </xf>
    <xf numFmtId="0" fontId="22" fillId="0" borderId="0" xfId="1" applyFont="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82" xfId="1" applyFont="1" applyBorder="1" applyAlignment="1">
      <alignment horizontal="center" vertical="center"/>
    </xf>
    <xf numFmtId="0" fontId="22" fillId="0" borderId="83" xfId="1" applyFont="1" applyBorder="1" applyAlignment="1">
      <alignment horizontal="center" vertical="center"/>
    </xf>
    <xf numFmtId="0" fontId="30" fillId="0" borderId="76" xfId="1" applyFont="1" applyBorder="1" applyAlignment="1" applyProtection="1">
      <alignment vertical="top" wrapText="1"/>
      <protection locked="0"/>
    </xf>
    <xf numFmtId="0" fontId="30" fillId="0" borderId="77" xfId="1" applyFont="1" applyBorder="1" applyAlignment="1" applyProtection="1">
      <alignment vertical="top" wrapText="1"/>
      <protection locked="0"/>
    </xf>
    <xf numFmtId="0" fontId="30" fillId="0" borderId="78" xfId="1" applyFont="1" applyBorder="1" applyAlignment="1" applyProtection="1">
      <alignment vertical="top" wrapText="1"/>
      <protection locked="0"/>
    </xf>
    <xf numFmtId="0" fontId="30" fillId="0" borderId="79" xfId="1" applyFont="1" applyBorder="1" applyAlignment="1" applyProtection="1">
      <alignment vertical="top" wrapText="1"/>
      <protection locked="0"/>
    </xf>
    <xf numFmtId="0" fontId="30" fillId="0" borderId="0" xfId="1" applyFont="1" applyAlignment="1" applyProtection="1">
      <alignment vertical="top" wrapText="1"/>
      <protection locked="0"/>
    </xf>
    <xf numFmtId="0" fontId="30" fillId="0" borderId="80" xfId="1" applyFont="1" applyBorder="1" applyAlignment="1" applyProtection="1">
      <alignment vertical="top" wrapText="1"/>
      <protection locked="0"/>
    </xf>
    <xf numFmtId="0" fontId="30" fillId="0" borderId="81" xfId="1" applyFont="1" applyBorder="1" applyAlignment="1" applyProtection="1">
      <alignment vertical="top" wrapText="1"/>
      <protection locked="0"/>
    </xf>
    <xf numFmtId="0" fontId="30" fillId="0" borderId="82" xfId="1" applyFont="1" applyBorder="1" applyAlignment="1" applyProtection="1">
      <alignment vertical="top" wrapText="1"/>
      <protection locked="0"/>
    </xf>
    <xf numFmtId="0" fontId="30" fillId="0" borderId="83" xfId="1" applyFont="1" applyBorder="1" applyAlignment="1" applyProtection="1">
      <alignment vertical="top" wrapText="1"/>
      <protection locked="0"/>
    </xf>
    <xf numFmtId="0" fontId="32" fillId="0" borderId="37" xfId="1" applyFont="1" applyBorder="1" applyAlignment="1" applyProtection="1">
      <alignment horizontal="center" vertical="center"/>
      <protection locked="0"/>
    </xf>
    <xf numFmtId="0" fontId="32" fillId="0" borderId="38" xfId="1" applyFont="1" applyBorder="1" applyAlignment="1" applyProtection="1">
      <alignment horizontal="center" vertical="center"/>
      <protection locked="0"/>
    </xf>
    <xf numFmtId="0" fontId="32" fillId="0" borderId="39" xfId="1" applyFont="1" applyBorder="1" applyAlignment="1" applyProtection="1">
      <alignment horizontal="center" vertical="center"/>
      <protection locked="0"/>
    </xf>
    <xf numFmtId="0" fontId="27" fillId="0" borderId="0" xfId="1" applyFont="1" applyAlignment="1">
      <alignment horizontal="center"/>
    </xf>
    <xf numFmtId="0" fontId="20" fillId="0" borderId="0" xfId="1" applyFont="1" applyAlignment="1">
      <alignment horizontal="center"/>
    </xf>
    <xf numFmtId="0" fontId="24" fillId="0" borderId="36" xfId="1" applyFont="1" applyBorder="1" applyAlignment="1">
      <alignment horizontal="center" vertical="center"/>
    </xf>
    <xf numFmtId="0" fontId="24" fillId="0" borderId="40" xfId="1" applyFont="1" applyBorder="1" applyAlignment="1">
      <alignment horizontal="center" vertical="center"/>
    </xf>
    <xf numFmtId="0" fontId="26" fillId="0" borderId="85" xfId="1" applyFont="1" applyBorder="1" applyAlignment="1" applyProtection="1">
      <alignment horizontal="center" vertical="center"/>
      <protection locked="0"/>
    </xf>
    <xf numFmtId="0" fontId="21" fillId="0" borderId="0" xfId="1" applyFont="1" applyAlignment="1">
      <alignment horizontal="center" vertical="center"/>
    </xf>
    <xf numFmtId="0" fontId="22" fillId="0" borderId="36" xfId="1" applyFont="1" applyBorder="1" applyAlignment="1">
      <alignment horizontal="center" vertical="center" wrapText="1"/>
    </xf>
    <xf numFmtId="0" fontId="32" fillId="0" borderId="84" xfId="1" applyFont="1" applyBorder="1" applyAlignment="1" applyProtection="1">
      <alignment horizontal="center" vertical="center"/>
      <protection locked="0"/>
    </xf>
    <xf numFmtId="0" fontId="7"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4" fillId="0" borderId="0" xfId="0" applyFont="1" applyAlignment="1" applyProtection="1">
      <alignment horizontal="center" vertical="top"/>
      <protection hidden="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71"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12" fillId="0" borderId="8" xfId="0" applyFont="1" applyBorder="1" applyAlignment="1">
      <alignment horizontal="center" vertical="center" wrapText="1"/>
    </xf>
    <xf numFmtId="0" fontId="12"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13" fillId="2" borderId="2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1" fillId="4" borderId="19" xfId="0" applyFont="1" applyFill="1" applyBorder="1" applyAlignment="1" applyProtection="1">
      <alignment horizontal="left" vertical="center" wrapText="1"/>
      <protection locked="0"/>
    </xf>
    <xf numFmtId="0" fontId="11" fillId="4" borderId="48" xfId="0" applyFont="1" applyFill="1" applyBorder="1" applyAlignment="1" applyProtection="1">
      <alignment horizontal="left" vertical="center" wrapText="1"/>
      <protection locked="0"/>
    </xf>
    <xf numFmtId="0" fontId="11" fillId="4" borderId="16" xfId="0" applyFont="1" applyFill="1" applyBorder="1" applyAlignment="1" applyProtection="1">
      <alignment horizontal="left" vertical="center" wrapText="1"/>
      <protection locked="0"/>
    </xf>
    <xf numFmtId="0" fontId="11" fillId="4" borderId="49" xfId="0" applyFont="1" applyFill="1" applyBorder="1" applyAlignment="1" applyProtection="1">
      <alignment horizontal="left" vertical="center" wrapText="1"/>
      <protection locked="0"/>
    </xf>
    <xf numFmtId="0" fontId="11" fillId="4" borderId="18" xfId="0" applyFont="1" applyFill="1" applyBorder="1" applyAlignment="1" applyProtection="1">
      <alignment horizontal="left" vertical="center" wrapText="1"/>
      <protection locked="0"/>
    </xf>
    <xf numFmtId="0" fontId="11" fillId="4" borderId="50" xfId="0" applyFont="1" applyFill="1" applyBorder="1" applyAlignment="1" applyProtection="1">
      <alignment horizontal="left" vertical="center" wrapText="1"/>
      <protection locked="0"/>
    </xf>
    <xf numFmtId="0" fontId="10" fillId="2" borderId="2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4" fillId="0" borderId="5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37" fillId="0" borderId="31" xfId="0" applyFont="1" applyBorder="1" applyAlignment="1" applyProtection="1">
      <alignment horizontal="center" vertical="center" wrapText="1"/>
      <protection locked="0"/>
    </xf>
    <xf numFmtId="0" fontId="37" fillId="0" borderId="32" xfId="0" applyFont="1" applyBorder="1" applyAlignment="1" applyProtection="1">
      <alignment horizontal="center" vertical="center" wrapText="1"/>
      <protection locked="0"/>
    </xf>
    <xf numFmtId="0" fontId="37" fillId="0" borderId="57" xfId="0" applyFont="1" applyBorder="1" applyAlignment="1" applyProtection="1">
      <alignment horizontal="center" vertical="center" wrapText="1"/>
      <protection locked="0"/>
    </xf>
    <xf numFmtId="0" fontId="37" fillId="0" borderId="59"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15" fillId="0" borderId="8"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9"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6" fillId="0" borderId="45" xfId="0" applyFont="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15" fillId="4" borderId="73" xfId="0" applyFont="1" applyFill="1" applyBorder="1" applyAlignment="1">
      <alignment horizontal="center" vertical="center" wrapText="1"/>
    </xf>
    <xf numFmtId="0" fontId="15" fillId="4" borderId="74" xfId="0" applyFont="1" applyFill="1" applyBorder="1" applyAlignment="1">
      <alignment horizontal="center" vertical="center" wrapText="1"/>
    </xf>
    <xf numFmtId="0" fontId="4" fillId="4" borderId="75"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37" fillId="0" borderId="33" xfId="0" applyFont="1" applyBorder="1" applyAlignment="1" applyProtection="1">
      <alignment horizontal="center" vertical="center" wrapText="1"/>
      <protection locked="0"/>
    </xf>
    <xf numFmtId="0" fontId="37" fillId="0" borderId="65" xfId="0" applyFont="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7"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7" xfId="0" applyFont="1" applyBorder="1" applyAlignment="1">
      <alignment horizontal="center" vertical="center" wrapText="1"/>
    </xf>
    <xf numFmtId="0" fontId="12" fillId="6" borderId="87" xfId="0" applyFont="1" applyFill="1" applyBorder="1" applyAlignment="1">
      <alignment horizontal="center" vertical="center" wrapText="1"/>
    </xf>
    <xf numFmtId="0" fontId="12" fillId="6" borderId="88" xfId="0" applyFont="1" applyFill="1" applyBorder="1" applyAlignment="1">
      <alignment horizontal="center" vertical="center" wrapText="1"/>
    </xf>
    <xf numFmtId="0" fontId="4" fillId="4" borderId="62"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15" fillId="4" borderId="9"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5" fillId="0" borderId="0" xfId="0" applyFont="1" applyAlignment="1">
      <alignment horizontal="left" vertical="center" wrapText="1"/>
    </xf>
    <xf numFmtId="0" fontId="17" fillId="0" borderId="35" xfId="0" applyFont="1" applyBorder="1" applyAlignment="1">
      <alignment horizontal="left" vertical="top" wrapText="1"/>
    </xf>
    <xf numFmtId="0" fontId="4" fillId="0" borderId="19" xfId="0" applyFont="1" applyBorder="1" applyAlignment="1">
      <alignment horizontal="left" wrapText="1"/>
    </xf>
    <xf numFmtId="0" fontId="4" fillId="0" borderId="20" xfId="0" applyFont="1" applyBorder="1" applyAlignment="1">
      <alignment horizontal="left" wrapText="1"/>
    </xf>
    <xf numFmtId="0" fontId="17" fillId="0" borderId="0" xfId="0" applyFont="1" applyAlignment="1" applyProtection="1">
      <alignment horizontal="left" vertical="top"/>
      <protection hidden="1"/>
    </xf>
    <xf numFmtId="0" fontId="16" fillId="0" borderId="0" xfId="0" applyFont="1" applyAlignment="1">
      <alignment horizontal="left" vertical="top"/>
    </xf>
    <xf numFmtId="0" fontId="4" fillId="0" borderId="0" xfId="0" applyFont="1" applyAlignment="1">
      <alignment horizontal="right" vertical="center"/>
    </xf>
    <xf numFmtId="0" fontId="9" fillId="0" borderId="0" xfId="0" applyFont="1" applyAlignment="1">
      <alignment horizontal="center"/>
    </xf>
    <xf numFmtId="0" fontId="4" fillId="0" borderId="0" xfId="0" applyFont="1" applyAlignment="1">
      <alignment vertical="center" wrapText="1"/>
    </xf>
    <xf numFmtId="0" fontId="36" fillId="0" borderId="86" xfId="0" applyFont="1" applyBorder="1" applyAlignment="1">
      <alignment vertical="top" wrapText="1"/>
    </xf>
    <xf numFmtId="0" fontId="6" fillId="0" borderId="0" xfId="0" applyFont="1" applyAlignment="1">
      <alignment vertical="center" wrapText="1"/>
    </xf>
    <xf numFmtId="0" fontId="38" fillId="0" borderId="0" xfId="0" applyFont="1" applyAlignment="1">
      <alignment vertical="top" wrapText="1"/>
    </xf>
    <xf numFmtId="0" fontId="38" fillId="0" borderId="1" xfId="0" applyFont="1" applyBorder="1" applyAlignment="1">
      <alignment vertical="top" wrapText="1"/>
    </xf>
    <xf numFmtId="0" fontId="38" fillId="0" borderId="86" xfId="0" applyFont="1" applyBorder="1" applyAlignment="1">
      <alignment vertical="top" wrapText="1"/>
    </xf>
    <xf numFmtId="0" fontId="38" fillId="0" borderId="42" xfId="0" applyFont="1" applyBorder="1" applyAlignment="1">
      <alignment vertical="top" wrapText="1"/>
    </xf>
  </cellXfs>
  <cellStyles count="2">
    <cellStyle name="標準" xfId="0" builtinId="0"/>
    <cellStyle name="標準 2" xfId="1" xr:uid="{A589B133-513F-40C3-A4C3-5F0A16747BCE}"/>
  </cellStyles>
  <dxfs count="20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BC730-C705-4456-ACC8-8BC99BB18980}">
  <dimension ref="B1:S26"/>
  <sheetViews>
    <sheetView showGridLines="0" tabSelected="1" view="pageBreakPreview" zoomScaleNormal="100" zoomScaleSheetLayoutView="100" workbookViewId="0">
      <selection activeCell="F8" sqref="F8:K8"/>
    </sheetView>
  </sheetViews>
  <sheetFormatPr defaultColWidth="9.1640625" defaultRowHeight="18.75" x14ac:dyDescent="0.2"/>
  <cols>
    <col min="1" max="2" width="3" style="12" customWidth="1"/>
    <col min="3" max="4" width="10.1640625" style="12" customWidth="1"/>
    <col min="5" max="5" width="3" style="12" customWidth="1"/>
    <col min="6" max="8" width="10.1640625" style="12" customWidth="1"/>
    <col min="9" max="10" width="5.1640625" style="12" customWidth="1"/>
    <col min="11" max="13" width="10.1640625" style="12" customWidth="1"/>
    <col min="14" max="15" width="5.1640625" style="12" customWidth="1"/>
    <col min="16" max="16" width="10.1640625" style="12" customWidth="1"/>
    <col min="17" max="17" width="6" style="12" customWidth="1"/>
    <col min="18" max="18" width="10.5" style="12" customWidth="1"/>
    <col min="19" max="19" width="11" style="12" customWidth="1"/>
    <col min="20" max="16384" width="9.1640625" style="12"/>
  </cols>
  <sheetData>
    <row r="1" spans="2:19" ht="6.4" customHeight="1" x14ac:dyDescent="0.2">
      <c r="B1" s="99" t="s">
        <v>269</v>
      </c>
      <c r="C1" s="99"/>
      <c r="D1" s="99"/>
      <c r="E1" s="99"/>
      <c r="F1" s="99"/>
      <c r="G1" s="99"/>
      <c r="H1" s="99"/>
      <c r="I1" s="99"/>
      <c r="J1" s="99"/>
      <c r="K1" s="99"/>
      <c r="L1" s="100" t="s">
        <v>186</v>
      </c>
      <c r="M1" s="100"/>
      <c r="N1" s="100"/>
      <c r="O1" s="104" t="str">
        <f>IF(F9="","",F9)</f>
        <v/>
      </c>
      <c r="P1" s="104"/>
      <c r="Q1" s="104"/>
      <c r="R1" s="104"/>
      <c r="S1" s="104"/>
    </row>
    <row r="2" spans="2:19" ht="17.649999999999999" customHeight="1" x14ac:dyDescent="0.4">
      <c r="B2" s="99"/>
      <c r="C2" s="99"/>
      <c r="D2" s="99"/>
      <c r="E2" s="99"/>
      <c r="F2" s="99"/>
      <c r="G2" s="99"/>
      <c r="H2" s="99"/>
      <c r="I2" s="99"/>
      <c r="J2" s="99"/>
      <c r="K2" s="99"/>
      <c r="L2" s="100"/>
      <c r="M2" s="100"/>
      <c r="N2" s="100"/>
      <c r="O2" s="11"/>
      <c r="Q2" s="28" t="s">
        <v>223</v>
      </c>
    </row>
    <row r="3" spans="2:19" ht="17.649999999999999" customHeight="1" x14ac:dyDescent="0.5">
      <c r="B3" s="13"/>
      <c r="C3" s="13"/>
      <c r="D3" s="13"/>
      <c r="E3" s="13"/>
      <c r="F3" s="13"/>
      <c r="G3" s="13"/>
      <c r="H3" s="13"/>
      <c r="I3" s="13"/>
      <c r="J3" s="13"/>
      <c r="K3" s="13"/>
      <c r="L3" s="11"/>
      <c r="M3" s="11"/>
      <c r="N3" s="11"/>
      <c r="O3" s="11"/>
      <c r="Q3" s="14"/>
    </row>
    <row r="4" spans="2:19" x14ac:dyDescent="0.2">
      <c r="P4" s="15" t="s">
        <v>187</v>
      </c>
      <c r="Q4" s="16"/>
    </row>
    <row r="5" spans="2:19" x14ac:dyDescent="0.2">
      <c r="B5" s="19"/>
      <c r="C5" s="19" t="s">
        <v>234</v>
      </c>
      <c r="D5" s="20"/>
      <c r="E5" s="20"/>
      <c r="F5" s="20"/>
      <c r="G5" s="20"/>
      <c r="H5" s="20"/>
      <c r="I5" s="20"/>
      <c r="J5" s="20"/>
      <c r="K5" s="20"/>
      <c r="L5" s="21" t="s">
        <v>202</v>
      </c>
      <c r="M5" s="19"/>
      <c r="N5" s="19"/>
      <c r="O5" s="19"/>
      <c r="P5" s="101"/>
      <c r="Q5" s="101"/>
      <c r="R5" s="101"/>
      <c r="S5" s="101"/>
    </row>
    <row r="6" spans="2:19" x14ac:dyDescent="0.2">
      <c r="B6" s="22" t="s">
        <v>236</v>
      </c>
      <c r="C6" s="19" t="s">
        <v>188</v>
      </c>
      <c r="D6" s="20"/>
      <c r="E6" s="20"/>
      <c r="F6" s="20"/>
      <c r="G6" s="20"/>
      <c r="H6" s="20"/>
      <c r="I6" s="20"/>
      <c r="J6" s="20"/>
      <c r="K6" s="20"/>
      <c r="L6" s="19" t="s">
        <v>189</v>
      </c>
      <c r="M6" s="19"/>
      <c r="N6" s="19"/>
      <c r="O6" s="19"/>
      <c r="P6" s="101"/>
      <c r="Q6" s="101"/>
      <c r="R6" s="101"/>
      <c r="S6" s="101"/>
    </row>
    <row r="7" spans="2:19" x14ac:dyDescent="0.2">
      <c r="B7" s="20"/>
      <c r="D7" s="20"/>
      <c r="E7" s="20"/>
      <c r="F7" s="20"/>
      <c r="G7" s="20"/>
      <c r="H7" s="20"/>
      <c r="I7" s="20"/>
      <c r="J7" s="20"/>
      <c r="K7" s="20"/>
      <c r="L7" s="19" t="s">
        <v>190</v>
      </c>
      <c r="M7" s="19"/>
      <c r="N7" s="19"/>
      <c r="O7" s="19"/>
      <c r="P7" s="102"/>
      <c r="Q7" s="102"/>
      <c r="R7" s="102"/>
      <c r="S7" s="102"/>
    </row>
    <row r="8" spans="2:19" ht="13.9" customHeight="1" x14ac:dyDescent="0.2">
      <c r="B8" s="105" t="s">
        <v>226</v>
      </c>
      <c r="C8" s="60"/>
      <c r="D8" s="60"/>
      <c r="E8" s="60"/>
      <c r="F8" s="106"/>
      <c r="G8" s="106"/>
      <c r="H8" s="106"/>
      <c r="I8" s="106"/>
      <c r="J8" s="106"/>
      <c r="K8" s="106"/>
      <c r="L8" s="105" t="s">
        <v>227</v>
      </c>
      <c r="M8" s="60"/>
      <c r="N8" s="106"/>
      <c r="O8" s="106"/>
      <c r="P8" s="106"/>
      <c r="Q8" s="106"/>
      <c r="R8" s="106"/>
      <c r="S8" s="106"/>
    </row>
    <row r="9" spans="2:19" ht="22.15" customHeight="1" x14ac:dyDescent="0.2">
      <c r="B9" s="60"/>
      <c r="C9" s="60"/>
      <c r="D9" s="60"/>
      <c r="E9" s="60"/>
      <c r="F9" s="103"/>
      <c r="G9" s="103"/>
      <c r="H9" s="103"/>
      <c r="I9" s="103"/>
      <c r="J9" s="103"/>
      <c r="K9" s="103"/>
      <c r="L9" s="60"/>
      <c r="M9" s="60"/>
      <c r="N9" s="103"/>
      <c r="O9" s="103"/>
      <c r="P9" s="103"/>
      <c r="Q9" s="103"/>
      <c r="R9" s="103"/>
      <c r="S9" s="103"/>
    </row>
    <row r="10" spans="2:19" ht="13.9" customHeight="1" x14ac:dyDescent="0.2">
      <c r="B10" s="78" t="s">
        <v>191</v>
      </c>
      <c r="C10" s="79"/>
      <c r="D10" s="79"/>
      <c r="E10" s="80"/>
      <c r="F10" s="87" t="s">
        <v>216</v>
      </c>
      <c r="G10" s="88"/>
      <c r="H10" s="88"/>
      <c r="I10" s="88"/>
      <c r="J10" s="88"/>
      <c r="K10" s="89"/>
      <c r="L10" s="78" t="s">
        <v>192</v>
      </c>
      <c r="M10" s="80"/>
      <c r="N10" s="87" t="s">
        <v>216</v>
      </c>
      <c r="O10" s="88"/>
      <c r="P10" s="88"/>
      <c r="Q10" s="88"/>
      <c r="R10" s="88"/>
      <c r="S10" s="89"/>
    </row>
    <row r="11" spans="2:19" ht="16.899999999999999" customHeight="1" x14ac:dyDescent="0.2">
      <c r="B11" s="81"/>
      <c r="C11" s="82"/>
      <c r="D11" s="82"/>
      <c r="E11" s="83"/>
      <c r="F11" s="90"/>
      <c r="G11" s="91"/>
      <c r="H11" s="91"/>
      <c r="I11" s="91"/>
      <c r="J11" s="91"/>
      <c r="K11" s="92"/>
      <c r="L11" s="81"/>
      <c r="M11" s="83"/>
      <c r="N11" s="90"/>
      <c r="O11" s="91"/>
      <c r="P11" s="91"/>
      <c r="Q11" s="91"/>
      <c r="R11" s="91"/>
      <c r="S11" s="92"/>
    </row>
    <row r="12" spans="2:19" ht="16.899999999999999" customHeight="1" x14ac:dyDescent="0.2">
      <c r="B12" s="84"/>
      <c r="C12" s="85"/>
      <c r="D12" s="85"/>
      <c r="E12" s="86"/>
      <c r="F12" s="93"/>
      <c r="G12" s="94"/>
      <c r="H12" s="94"/>
      <c r="I12" s="94"/>
      <c r="J12" s="94"/>
      <c r="K12" s="95"/>
      <c r="L12" s="84"/>
      <c r="M12" s="86"/>
      <c r="N12" s="93"/>
      <c r="O12" s="94"/>
      <c r="P12" s="94"/>
      <c r="Q12" s="94"/>
      <c r="R12" s="94"/>
      <c r="S12" s="95"/>
    </row>
    <row r="13" spans="2:19" ht="19.149999999999999" customHeight="1" x14ac:dyDescent="0.2">
      <c r="B13" s="60" t="s">
        <v>193</v>
      </c>
      <c r="C13" s="60"/>
      <c r="D13" s="60"/>
      <c r="E13" s="60"/>
      <c r="F13" s="77"/>
      <c r="G13" s="77"/>
      <c r="H13" s="23" t="s">
        <v>194</v>
      </c>
      <c r="I13" s="96"/>
      <c r="J13" s="97"/>
      <c r="K13" s="98"/>
      <c r="L13" s="60" t="s">
        <v>193</v>
      </c>
      <c r="M13" s="60"/>
      <c r="N13" s="77"/>
      <c r="O13" s="77"/>
      <c r="P13" s="77"/>
      <c r="Q13" s="23" t="s">
        <v>194</v>
      </c>
      <c r="R13" s="77"/>
      <c r="S13" s="77"/>
    </row>
    <row r="14" spans="2:19" ht="20.65" customHeight="1" x14ac:dyDescent="0.2">
      <c r="B14" s="60" t="s">
        <v>195</v>
      </c>
      <c r="C14" s="60"/>
      <c r="D14" s="60"/>
      <c r="E14" s="60"/>
      <c r="F14" s="71"/>
      <c r="G14" s="71"/>
      <c r="H14" s="71"/>
      <c r="I14" s="71"/>
      <c r="J14" s="71"/>
      <c r="K14" s="71"/>
      <c r="L14" s="60" t="s">
        <v>195</v>
      </c>
      <c r="M14" s="60"/>
      <c r="N14" s="71"/>
      <c r="O14" s="71"/>
      <c r="P14" s="71"/>
      <c r="Q14" s="71"/>
      <c r="R14" s="71"/>
      <c r="S14" s="71"/>
    </row>
    <row r="15" spans="2:19" ht="20.65" customHeight="1" x14ac:dyDescent="0.2">
      <c r="B15" s="60" t="s">
        <v>196</v>
      </c>
      <c r="C15" s="60"/>
      <c r="D15" s="60"/>
      <c r="E15" s="72"/>
      <c r="F15" s="73"/>
      <c r="G15" s="73"/>
      <c r="H15" s="73"/>
      <c r="I15" s="73"/>
      <c r="J15" s="73"/>
      <c r="K15" s="73"/>
      <c r="L15" s="74" t="s">
        <v>197</v>
      </c>
      <c r="M15" s="75"/>
      <c r="N15" s="75"/>
      <c r="O15" s="75"/>
      <c r="P15" s="75"/>
      <c r="Q15" s="75"/>
      <c r="R15" s="75"/>
      <c r="S15" s="75"/>
    </row>
    <row r="16" spans="2:19" ht="20.65" customHeight="1" x14ac:dyDescent="0.2">
      <c r="B16" s="60" t="s">
        <v>198</v>
      </c>
      <c r="C16" s="60"/>
      <c r="D16" s="60"/>
      <c r="E16" s="60"/>
      <c r="F16" s="76"/>
      <c r="G16" s="76"/>
      <c r="H16" s="76"/>
      <c r="I16" s="76"/>
      <c r="J16" s="76"/>
      <c r="K16" s="76"/>
      <c r="L16" s="75"/>
      <c r="M16" s="75"/>
      <c r="N16" s="75"/>
      <c r="O16" s="75"/>
      <c r="P16" s="75"/>
      <c r="Q16" s="75"/>
      <c r="R16" s="75"/>
      <c r="S16" s="75"/>
    </row>
    <row r="17" spans="2:19" ht="20.65" customHeight="1" x14ac:dyDescent="0.2">
      <c r="B17" s="60" t="s">
        <v>199</v>
      </c>
      <c r="C17" s="60"/>
      <c r="D17" s="60"/>
      <c r="E17" s="60"/>
      <c r="F17" s="61"/>
      <c r="G17" s="61"/>
      <c r="H17" s="61"/>
      <c r="I17" s="61"/>
      <c r="J17" s="61"/>
      <c r="K17" s="61"/>
      <c r="L17" s="17"/>
      <c r="M17" s="17"/>
    </row>
    <row r="18" spans="2:19" ht="10.9" customHeight="1" x14ac:dyDescent="0.2"/>
    <row r="19" spans="2:19" x14ac:dyDescent="0.2">
      <c r="B19" s="18" t="s">
        <v>200</v>
      </c>
      <c r="C19" s="18" t="s">
        <v>222</v>
      </c>
    </row>
    <row r="20" spans="2:19" x14ac:dyDescent="0.2">
      <c r="B20" s="18" t="s">
        <v>200</v>
      </c>
      <c r="C20" s="18" t="s">
        <v>277</v>
      </c>
    </row>
    <row r="21" spans="2:19" x14ac:dyDescent="0.2">
      <c r="B21" s="18" t="s">
        <v>200</v>
      </c>
      <c r="C21" s="18" t="s">
        <v>201</v>
      </c>
    </row>
    <row r="22" spans="2:19" x14ac:dyDescent="0.2">
      <c r="B22" s="18" t="s">
        <v>200</v>
      </c>
      <c r="C22" s="18" t="s">
        <v>276</v>
      </c>
      <c r="M22" s="68" t="s">
        <v>228</v>
      </c>
      <c r="N22" s="69"/>
      <c r="O22" s="69"/>
      <c r="P22" s="69"/>
      <c r="Q22" s="69"/>
      <c r="R22" s="69"/>
      <c r="S22" s="70"/>
    </row>
    <row r="23" spans="2:19" x14ac:dyDescent="0.2">
      <c r="B23" s="18" t="s">
        <v>200</v>
      </c>
      <c r="C23" s="18" t="s">
        <v>221</v>
      </c>
      <c r="M23" s="51" t="s">
        <v>233</v>
      </c>
      <c r="N23" s="49"/>
      <c r="O23" s="49"/>
      <c r="P23" s="49"/>
      <c r="Q23" s="49"/>
      <c r="R23" s="49"/>
      <c r="S23" s="50"/>
    </row>
    <row r="24" spans="2:19" x14ac:dyDescent="0.2">
      <c r="B24" s="18" t="s">
        <v>200</v>
      </c>
      <c r="C24" s="18" t="s">
        <v>237</v>
      </c>
      <c r="M24" s="46"/>
      <c r="O24" s="47"/>
      <c r="P24" s="47"/>
      <c r="Q24" s="47"/>
      <c r="R24" s="47"/>
      <c r="S24" s="48" t="s">
        <v>230</v>
      </c>
    </row>
    <row r="25" spans="2:19" x14ac:dyDescent="0.2">
      <c r="B25" s="18" t="s">
        <v>200</v>
      </c>
      <c r="C25" s="18" t="s">
        <v>278</v>
      </c>
      <c r="M25" s="62" t="s">
        <v>232</v>
      </c>
      <c r="N25" s="63"/>
      <c r="O25" s="63"/>
      <c r="P25" s="63"/>
      <c r="Q25" s="63"/>
      <c r="R25" s="63"/>
      <c r="S25" s="64"/>
    </row>
    <row r="26" spans="2:19" x14ac:dyDescent="0.35">
      <c r="B26" s="56" t="s">
        <v>229</v>
      </c>
      <c r="C26" s="57"/>
      <c r="D26" s="56"/>
      <c r="E26" s="56"/>
      <c r="F26" s="56"/>
      <c r="G26" s="56"/>
      <c r="H26" s="56"/>
      <c r="I26" s="56"/>
      <c r="J26" s="18"/>
      <c r="K26" s="18"/>
      <c r="L26" s="18"/>
      <c r="M26" s="65" t="s">
        <v>231</v>
      </c>
      <c r="N26" s="66"/>
      <c r="O26" s="66"/>
      <c r="P26" s="66"/>
      <c r="Q26" s="66"/>
      <c r="R26" s="66"/>
      <c r="S26" s="67"/>
    </row>
  </sheetData>
  <sheetProtection algorithmName="SHA-512" hashValue="zSR/cS8gYKzGC9/o0TlcoQTu4O9osFQ4lyE2KjHCaS1kIO/EMkyRltBVRUQ4UX64/eji8AisqkpxoZF/nwZDHg==" saltValue="FX2b1qzLq+VfjGlW50yxFQ==" spinCount="100000" sheet="1" selectLockedCells="1"/>
  <mergeCells count="34">
    <mergeCell ref="B1:K2"/>
    <mergeCell ref="L1:N2"/>
    <mergeCell ref="P5:S7"/>
    <mergeCell ref="F9:K9"/>
    <mergeCell ref="N9:S9"/>
    <mergeCell ref="O1:S1"/>
    <mergeCell ref="B8:E9"/>
    <mergeCell ref="F8:K8"/>
    <mergeCell ref="L8:M9"/>
    <mergeCell ref="N8:S8"/>
    <mergeCell ref="R13:S13"/>
    <mergeCell ref="B10:E12"/>
    <mergeCell ref="L10:M12"/>
    <mergeCell ref="F10:K12"/>
    <mergeCell ref="N10:S12"/>
    <mergeCell ref="B13:E13"/>
    <mergeCell ref="F13:G13"/>
    <mergeCell ref="I13:K13"/>
    <mergeCell ref="L13:M13"/>
    <mergeCell ref="N13:P13"/>
    <mergeCell ref="B14:E14"/>
    <mergeCell ref="F14:K14"/>
    <mergeCell ref="L14:M14"/>
    <mergeCell ref="N14:S14"/>
    <mergeCell ref="B15:E15"/>
    <mergeCell ref="F15:K15"/>
    <mergeCell ref="L15:S16"/>
    <mergeCell ref="B16:E16"/>
    <mergeCell ref="F16:K16"/>
    <mergeCell ref="B17:E17"/>
    <mergeCell ref="F17:K17"/>
    <mergeCell ref="M25:S25"/>
    <mergeCell ref="M26:S26"/>
    <mergeCell ref="M22:S22"/>
  </mergeCells>
  <phoneticPr fontId="3"/>
  <dataValidations disablePrompts="1" count="1">
    <dataValidation type="list" allowBlank="1" showInputMessage="1" showErrorMessage="1" prompt="①事業所_x000a_②支店名（営業所名）_x000a_のどちらかを選択してください。" sqref="F17:K17" xr:uid="{9E15F0FE-229F-46E7-B9AA-DF46C1F143D1}">
      <formula1>"①事業所,②支店（営業所）"</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4FDB2-E7D0-4807-B791-C87123E86F4C}">
  <sheetPr>
    <tabColor rgb="FFFFFF00"/>
    <pageSetUpPr fitToPage="1"/>
  </sheetPr>
  <dimension ref="A1:XFD1048576"/>
  <sheetViews>
    <sheetView showGridLines="0" view="pageBreakPreview" zoomScaleNormal="100" zoomScaleSheetLayoutView="100" workbookViewId="0">
      <selection activeCell="A9" sqref="A9:A12"/>
    </sheetView>
  </sheetViews>
  <sheetFormatPr defaultColWidth="0.83203125" defaultRowHeight="16.5" zeroHeight="1" x14ac:dyDescent="0.2"/>
  <cols>
    <col min="1" max="1" width="10.5" style="4" customWidth="1"/>
    <col min="2" max="2" width="23" style="4" customWidth="1"/>
    <col min="3" max="3" width="5.1640625" style="4" customWidth="1"/>
    <col min="4" max="5" width="8.1640625" style="4" customWidth="1"/>
    <col min="6" max="6" width="2.5" style="4" customWidth="1"/>
    <col min="7" max="7" width="30.5" style="4" customWidth="1"/>
    <col min="8" max="9" width="9.5" style="4" customWidth="1"/>
    <col min="10" max="10" width="10.5" style="4" customWidth="1"/>
    <col min="11" max="12" width="9.5" style="4" customWidth="1"/>
    <col min="13" max="13" width="10.5" style="4" customWidth="1"/>
    <col min="14" max="14" width="14.5" style="4" customWidth="1"/>
    <col min="15" max="15" width="10.5" style="4" customWidth="1"/>
    <col min="16" max="16" width="7.5" style="4" customWidth="1"/>
    <col min="17" max="18" width="6" style="4" customWidth="1"/>
    <col min="19" max="19" width="10.5" style="4" customWidth="1"/>
    <col min="20" max="20" width="20.5" style="4" customWidth="1"/>
    <col min="21" max="21" width="1.5" style="4" customWidth="1"/>
    <col min="22" max="22" width="5.5" style="4" customWidth="1"/>
    <col min="23" max="23" width="10.83203125" style="4" hidden="1" customWidth="1"/>
    <col min="24" max="24" width="9.5" style="4" hidden="1" customWidth="1"/>
    <col min="25" max="26" width="5.1640625" style="4" hidden="1" customWidth="1"/>
    <col min="27" max="27" width="7" style="4" hidden="1" customWidth="1"/>
    <col min="28" max="28" width="5.1640625" style="4" hidden="1" customWidth="1"/>
    <col min="29" max="29" width="10.83203125" style="4" hidden="1" customWidth="1"/>
    <col min="30" max="30" width="3" style="4" hidden="1" customWidth="1"/>
    <col min="31" max="31" width="10.83203125" style="4" hidden="1" customWidth="1"/>
    <col min="32" max="32" width="15" style="4" hidden="1" customWidth="1"/>
    <col min="33" max="33" width="14.5" style="4" hidden="1" customWidth="1"/>
    <col min="34" max="34" width="17.5" style="4" hidden="1" customWidth="1"/>
    <col min="35" max="37" width="10.5" style="4" hidden="1" customWidth="1"/>
    <col min="38" max="38" width="10.83203125" style="4" hidden="1" customWidth="1"/>
    <col min="39" max="39" width="22.83203125" style="4" hidden="1" customWidth="1"/>
    <col min="40" max="40" width="23.1640625" style="4" hidden="1" customWidth="1"/>
    <col min="41" max="41" width="15.5" style="4" hidden="1" customWidth="1"/>
    <col min="42" max="42" width="10.5" style="4" hidden="1" customWidth="1"/>
    <col min="43" max="43" width="18.1640625" style="4" hidden="1" customWidth="1"/>
    <col min="44" max="45" width="11" style="4" hidden="1" customWidth="1"/>
    <col min="46" max="46" width="3.1640625" style="4" hidden="1" customWidth="1"/>
    <col min="47" max="47" width="1.5" style="4" hidden="1" customWidth="1"/>
    <col min="48" max="49" width="13.5" style="4" hidden="1" customWidth="1"/>
    <col min="50" max="50" width="8.5" style="4" hidden="1" customWidth="1"/>
    <col min="51" max="51" width="11" style="4" hidden="1" customWidth="1"/>
    <col min="52" max="53" width="9.5" style="4" hidden="1" customWidth="1"/>
    <col min="54" max="54" width="8.83203125" style="4" hidden="1" customWidth="1"/>
    <col min="55" max="56" width="11.5" style="4" hidden="1" customWidth="1"/>
    <col min="57" max="58" width="8.83203125" style="4" hidden="1" customWidth="1"/>
    <col min="59" max="78" width="2.5" style="4" hidden="1" customWidth="1"/>
    <col min="79" max="79" width="5.1640625" style="4" customWidth="1"/>
    <col min="80" max="16382" width="0" style="4" hidden="1" customWidth="1"/>
    <col min="16383" max="16383" width="2.5" style="4" hidden="1" customWidth="1"/>
    <col min="16384" max="16384" width="0.83203125" style="4" hidden="1" customWidth="1"/>
  </cols>
  <sheetData>
    <row r="1" spans="1:48" ht="17.25" customHeight="1" x14ac:dyDescent="0.2">
      <c r="P1" s="203" t="str">
        <f>IF(生活習慣病予防健診申込書①!O1="","",生活習慣病予防健診申込書①!O1)</f>
        <v/>
      </c>
      <c r="Q1" s="203"/>
      <c r="R1" s="203"/>
      <c r="S1" s="203"/>
      <c r="T1" s="203"/>
      <c r="X1" s="4" t="s">
        <v>239</v>
      </c>
      <c r="Y1" s="58">
        <f ca="1">TODAY()</f>
        <v>45352</v>
      </c>
      <c r="AV1" s="4" t="s">
        <v>264</v>
      </c>
    </row>
    <row r="2" spans="1:48" s="1" customFormat="1" ht="30" customHeight="1" x14ac:dyDescent="0.5">
      <c r="A2" s="204" t="s">
        <v>270</v>
      </c>
      <c r="B2" s="204"/>
      <c r="C2" s="204"/>
      <c r="D2" s="204"/>
      <c r="E2" s="204"/>
      <c r="F2" s="204"/>
      <c r="G2" s="204"/>
      <c r="H2" s="204"/>
      <c r="I2" s="45"/>
      <c r="L2" s="205"/>
      <c r="M2" s="205"/>
      <c r="N2" s="205"/>
      <c r="O2" s="37"/>
      <c r="P2" s="206"/>
      <c r="Q2" s="206"/>
      <c r="R2" s="206"/>
      <c r="S2" s="206"/>
      <c r="T2" s="3" t="s">
        <v>224</v>
      </c>
      <c r="U2" s="4"/>
      <c r="V2" s="4"/>
      <c r="W2" s="4"/>
      <c r="X2" s="4"/>
      <c r="Y2" s="4"/>
      <c r="Z2" s="4"/>
      <c r="AA2" s="4"/>
      <c r="AB2" s="4"/>
      <c r="AC2" s="4"/>
      <c r="AD2" s="4"/>
      <c r="AE2" s="4"/>
      <c r="AF2" s="4"/>
      <c r="AG2" s="4"/>
      <c r="AH2" s="4"/>
      <c r="AI2" s="4"/>
      <c r="AJ2" s="4"/>
      <c r="AK2" s="4"/>
      <c r="AL2" s="4"/>
      <c r="AM2" s="4" t="s">
        <v>206</v>
      </c>
      <c r="AN2" s="4"/>
      <c r="AO2" s="4"/>
      <c r="AP2" s="4"/>
      <c r="AQ2" s="4"/>
      <c r="AR2" s="4"/>
      <c r="AS2" s="4"/>
    </row>
    <row r="3" spans="1:48" s="1" customFormat="1" ht="30" customHeight="1" x14ac:dyDescent="0.5">
      <c r="A3" s="204" t="s">
        <v>208</v>
      </c>
      <c r="B3" s="204"/>
      <c r="C3" s="204"/>
      <c r="D3" s="204"/>
      <c r="E3" s="204"/>
      <c r="F3" s="204"/>
      <c r="G3" s="204"/>
      <c r="H3" s="204"/>
      <c r="N3" s="206" t="s">
        <v>180</v>
      </c>
      <c r="O3" s="206"/>
      <c r="P3" s="206"/>
      <c r="Q3" s="206"/>
      <c r="R3" s="206"/>
      <c r="S3" s="206"/>
      <c r="T3" s="206"/>
      <c r="U3" s="4"/>
      <c r="V3" s="4"/>
      <c r="W3" s="4"/>
      <c r="X3" s="4"/>
      <c r="Y3" s="4"/>
      <c r="Z3" s="4"/>
      <c r="AA3" s="4"/>
      <c r="AB3" s="4"/>
      <c r="AC3" s="4"/>
      <c r="AD3" s="4"/>
      <c r="AE3" s="4"/>
      <c r="AF3" s="4"/>
      <c r="AG3" s="4"/>
      <c r="AH3" s="4"/>
      <c r="AI3" s="4"/>
      <c r="AJ3" s="4"/>
      <c r="AK3" s="4"/>
      <c r="AL3" s="4"/>
      <c r="AM3" s="32" t="s">
        <v>213</v>
      </c>
      <c r="AN3" s="32"/>
      <c r="AO3" s="32"/>
      <c r="AP3" s="4"/>
      <c r="AQ3" s="4" t="s">
        <v>214</v>
      </c>
      <c r="AR3" s="4">
        <f>O9</f>
        <v>0</v>
      </c>
      <c r="AS3" s="4">
        <f>O15</f>
        <v>0</v>
      </c>
      <c r="AT3" s="1">
        <f>O21</f>
        <v>0</v>
      </c>
      <c r="AU3" s="1">
        <f>O27</f>
        <v>0</v>
      </c>
    </row>
    <row r="4" spans="1:48" s="1" customFormat="1" ht="28.5" customHeight="1" x14ac:dyDescent="0.2">
      <c r="A4" s="199" t="s">
        <v>220</v>
      </c>
      <c r="B4" s="199"/>
      <c r="C4" s="199"/>
      <c r="D4" s="199"/>
      <c r="E4" s="199"/>
      <c r="F4" s="199"/>
      <c r="G4" s="199"/>
      <c r="H4" s="199"/>
      <c r="I4" s="209" t="s">
        <v>267</v>
      </c>
      <c r="J4" s="209"/>
      <c r="K4" s="209"/>
      <c r="L4" s="209"/>
      <c r="M4" s="209"/>
      <c r="N4" s="209"/>
      <c r="O4" s="209"/>
      <c r="P4" s="209"/>
      <c r="Q4" s="209"/>
      <c r="R4" s="209"/>
      <c r="S4" s="200" t="s">
        <v>183</v>
      </c>
      <c r="T4" s="200"/>
      <c r="U4" s="5"/>
      <c r="V4" s="4"/>
      <c r="W4" s="4"/>
      <c r="X4" s="4"/>
      <c r="Y4" s="109" t="s">
        <v>174</v>
      </c>
      <c r="Z4" s="109"/>
      <c r="AA4" s="4" t="s">
        <v>114</v>
      </c>
      <c r="AB4" s="4"/>
      <c r="AC4" s="4"/>
      <c r="AD4" s="4"/>
      <c r="AE4" s="4"/>
      <c r="AF4" s="4"/>
      <c r="AG4" s="4"/>
      <c r="AH4" s="4"/>
      <c r="AI4" s="4"/>
      <c r="AJ4" s="4"/>
      <c r="AK4" s="4"/>
      <c r="AL4" s="4"/>
      <c r="AM4" s="32" t="s">
        <v>212</v>
      </c>
      <c r="AN4" s="32" t="s">
        <v>212</v>
      </c>
      <c r="AO4" s="32"/>
      <c r="AP4" s="4"/>
      <c r="AQ4" s="4" t="s">
        <v>130</v>
      </c>
      <c r="AR4" s="4">
        <f>O10</f>
        <v>0</v>
      </c>
      <c r="AS4" s="4">
        <f>O16</f>
        <v>0</v>
      </c>
      <c r="AT4" s="1">
        <f>O22</f>
        <v>0</v>
      </c>
      <c r="AU4" s="1">
        <f>O28</f>
        <v>0</v>
      </c>
    </row>
    <row r="5" spans="1:48" s="1" customFormat="1" ht="30.75" customHeight="1" x14ac:dyDescent="0.2">
      <c r="A5" s="207" t="s">
        <v>0</v>
      </c>
      <c r="B5" s="207"/>
      <c r="C5" s="207"/>
      <c r="D5" s="207"/>
      <c r="E5" s="207"/>
      <c r="F5" s="207"/>
      <c r="G5" s="207"/>
      <c r="H5" s="207"/>
      <c r="I5" s="210" t="s">
        <v>268</v>
      </c>
      <c r="J5" s="210"/>
      <c r="K5" s="210"/>
      <c r="L5" s="210"/>
      <c r="M5" s="210"/>
      <c r="N5" s="210"/>
      <c r="O5" s="210"/>
      <c r="P5" s="210"/>
      <c r="Q5" s="210"/>
      <c r="R5" s="211"/>
      <c r="S5" s="27" t="s">
        <v>207</v>
      </c>
      <c r="T5" s="10"/>
      <c r="U5" s="4"/>
      <c r="V5" s="4"/>
      <c r="W5" s="4"/>
      <c r="X5" s="4"/>
      <c r="Y5" s="4" t="s">
        <v>3</v>
      </c>
      <c r="Z5" s="4" t="s">
        <v>4</v>
      </c>
      <c r="AA5" s="4" t="s">
        <v>81</v>
      </c>
      <c r="AB5" s="4" t="s">
        <v>68</v>
      </c>
      <c r="AC5" s="4"/>
      <c r="AD5" s="4"/>
      <c r="AE5" s="4"/>
      <c r="AF5" s="4"/>
      <c r="AG5" s="4"/>
      <c r="AH5" s="4"/>
      <c r="AI5" s="4"/>
      <c r="AJ5" s="4"/>
      <c r="AK5" s="4" t="s">
        <v>238</v>
      </c>
      <c r="AL5" s="4" t="s">
        <v>240</v>
      </c>
      <c r="AM5" s="32" t="s">
        <v>209</v>
      </c>
      <c r="AN5" s="32" t="s">
        <v>209</v>
      </c>
      <c r="AO5" s="32" t="s">
        <v>185</v>
      </c>
      <c r="AP5" s="4"/>
      <c r="AQ5" s="4" t="s">
        <v>131</v>
      </c>
      <c r="AR5" s="4">
        <f>O11</f>
        <v>0</v>
      </c>
      <c r="AS5" s="4">
        <f>O17</f>
        <v>0</v>
      </c>
      <c r="AT5" s="1">
        <f>O23</f>
        <v>0</v>
      </c>
      <c r="AU5" s="1">
        <f>O29</f>
        <v>0</v>
      </c>
    </row>
    <row r="6" spans="1:48" s="1" customFormat="1" ht="33.4" customHeight="1" thickBot="1" x14ac:dyDescent="0.4">
      <c r="A6" s="208" t="s">
        <v>235</v>
      </c>
      <c r="B6" s="208"/>
      <c r="C6" s="208"/>
      <c r="D6" s="208"/>
      <c r="E6" s="208"/>
      <c r="F6" s="208"/>
      <c r="G6" s="208"/>
      <c r="H6" s="208"/>
      <c r="I6" s="212"/>
      <c r="J6" s="212"/>
      <c r="K6" s="212"/>
      <c r="L6" s="212"/>
      <c r="M6" s="212"/>
      <c r="N6" s="212"/>
      <c r="O6" s="212"/>
      <c r="P6" s="212"/>
      <c r="Q6" s="212"/>
      <c r="R6" s="213"/>
      <c r="S6" s="201"/>
      <c r="T6" s="202"/>
      <c r="U6" s="4"/>
      <c r="V6" s="4"/>
      <c r="W6" s="4"/>
      <c r="X6" s="4"/>
      <c r="Y6" s="4" t="s">
        <v>67</v>
      </c>
      <c r="Z6" s="4" t="s">
        <v>184</v>
      </c>
      <c r="AA6" s="4" t="s">
        <v>72</v>
      </c>
      <c r="AB6" s="4" t="s">
        <v>82</v>
      </c>
      <c r="AC6" s="4"/>
      <c r="AD6" s="4" t="s">
        <v>115</v>
      </c>
      <c r="AE6" s="4" t="s">
        <v>173</v>
      </c>
      <c r="AF6" s="4" t="str">
        <f>D9&amp;E9&amp;D11&amp;E11</f>
        <v/>
      </c>
      <c r="AG6" s="6" t="s">
        <v>176</v>
      </c>
      <c r="AH6" s="7" t="e">
        <f>DATEVALUE(AF6)</f>
        <v>#VALUE!</v>
      </c>
      <c r="AI6" s="4" t="s">
        <v>185</v>
      </c>
      <c r="AJ6" s="4"/>
      <c r="AK6" s="4" t="e">
        <f ca="1">DATEDIF(AH6,$Y$1,"Y")</f>
        <v>#VALUE!</v>
      </c>
      <c r="AL6" s="4" t="str">
        <f>IF(COUNTIF(BE23:BE63,"〇"),"OK","NG")</f>
        <v>NG</v>
      </c>
      <c r="AM6" s="32" t="s">
        <v>210</v>
      </c>
      <c r="AN6" s="32" t="s">
        <v>210</v>
      </c>
      <c r="AO6" s="32"/>
      <c r="AP6" s="4"/>
      <c r="AQ6" s="4"/>
      <c r="AR6" s="4"/>
      <c r="AS6" s="4"/>
    </row>
    <row r="7" spans="1:48" s="1" customFormat="1" ht="30" customHeight="1" x14ac:dyDescent="0.2">
      <c r="A7" s="153" t="s">
        <v>122</v>
      </c>
      <c r="B7" s="40" t="s">
        <v>217</v>
      </c>
      <c r="C7" s="155" t="s">
        <v>123</v>
      </c>
      <c r="D7" s="157" t="s">
        <v>124</v>
      </c>
      <c r="E7" s="158"/>
      <c r="F7" s="157" t="s">
        <v>125</v>
      </c>
      <c r="G7" s="158"/>
      <c r="H7" s="159" t="s">
        <v>179</v>
      </c>
      <c r="I7" s="160"/>
      <c r="J7" s="160"/>
      <c r="K7" s="160"/>
      <c r="L7" s="160"/>
      <c r="M7" s="161"/>
      <c r="N7" s="117" t="s">
        <v>265</v>
      </c>
      <c r="O7" s="118"/>
      <c r="P7" s="127" t="s">
        <v>114</v>
      </c>
      <c r="Q7" s="129" t="s">
        <v>117</v>
      </c>
      <c r="R7" s="131" t="s">
        <v>118</v>
      </c>
      <c r="S7" s="114" t="s">
        <v>126</v>
      </c>
      <c r="T7" s="116"/>
      <c r="U7" s="4"/>
      <c r="V7" s="4"/>
      <c r="W7" s="4"/>
      <c r="X7" s="4"/>
      <c r="Y7" s="4" t="s">
        <v>66</v>
      </c>
      <c r="Z7" s="4" t="s">
        <v>5</v>
      </c>
      <c r="AA7" s="4" t="s">
        <v>73</v>
      </c>
      <c r="AB7" s="4" t="s">
        <v>83</v>
      </c>
      <c r="AC7" s="4"/>
      <c r="AD7" s="4"/>
      <c r="AE7" s="4" t="s">
        <v>132</v>
      </c>
      <c r="AF7" s="4" t="str">
        <f>IF(AND(AF8="年齢OK",C9="女"),"受診OK","受診NG")</f>
        <v>受診NG</v>
      </c>
      <c r="AG7" s="6"/>
      <c r="AH7" s="7"/>
      <c r="AI7" s="4" t="s">
        <v>175</v>
      </c>
      <c r="AJ7" s="4" t="str">
        <f>IF(AND(AJ8="年齢OK",C9="女"),"受診OK","受診NG")</f>
        <v>受診NG</v>
      </c>
      <c r="AK7" s="4"/>
      <c r="AL7" s="4"/>
      <c r="AM7" s="4" t="s">
        <v>206</v>
      </c>
      <c r="AN7" s="4" t="str">
        <f>IF(COUNTIF(AX23:AX29,"〇"),"受診OK","受診NG")</f>
        <v>受診NG</v>
      </c>
      <c r="AO7" s="4"/>
      <c r="AP7" s="4"/>
      <c r="AQ7" s="4"/>
      <c r="AR7" s="4"/>
      <c r="AS7" s="4"/>
    </row>
    <row r="8" spans="1:48" s="1" customFormat="1" ht="15.4" customHeight="1" thickBot="1" x14ac:dyDescent="0.25">
      <c r="A8" s="154"/>
      <c r="B8" s="41" t="s">
        <v>218</v>
      </c>
      <c r="C8" s="156"/>
      <c r="D8" s="38" t="s">
        <v>119</v>
      </c>
      <c r="E8" s="38" t="s">
        <v>120</v>
      </c>
      <c r="F8" s="26" t="s">
        <v>2</v>
      </c>
      <c r="G8" s="36"/>
      <c r="H8" s="162"/>
      <c r="I8" s="163"/>
      <c r="J8" s="163"/>
      <c r="K8" s="163"/>
      <c r="L8" s="163"/>
      <c r="M8" s="164"/>
      <c r="N8" s="119"/>
      <c r="O8" s="120"/>
      <c r="P8" s="128"/>
      <c r="Q8" s="130"/>
      <c r="R8" s="132"/>
      <c r="S8" s="115"/>
      <c r="T8" s="111"/>
      <c r="U8" s="4"/>
      <c r="V8" s="4"/>
      <c r="W8" s="4"/>
      <c r="X8" s="4"/>
      <c r="Y8" s="4" t="s">
        <v>65</v>
      </c>
      <c r="Z8" s="4" t="s">
        <v>6</v>
      </c>
      <c r="AA8" s="4" t="s">
        <v>74</v>
      </c>
      <c r="AB8" s="4" t="s">
        <v>84</v>
      </c>
      <c r="AC8" s="4"/>
      <c r="AD8" s="4"/>
      <c r="AE8" s="4"/>
      <c r="AF8" s="4" t="str">
        <f>IF(COUNTIF(AH31:AH50,"〇"),"年齢OK","受診NG")</f>
        <v>受診NG</v>
      </c>
      <c r="AG8" s="4"/>
      <c r="AH8" s="4"/>
      <c r="AI8" s="4"/>
      <c r="AJ8" s="4" t="str">
        <f>IF(COUNTIF(AP23:AP52,"〇"),"年齢OK","受診NG")</f>
        <v>受診NG</v>
      </c>
      <c r="AK8" s="4"/>
      <c r="AL8" s="4"/>
      <c r="AM8" s="4" t="s">
        <v>225</v>
      </c>
      <c r="AN8" s="4" t="str">
        <f>IF(COUNTIF(AH23:AH32,"〇"),"受診OK","受診NG")</f>
        <v>受診NG</v>
      </c>
      <c r="AO8" s="4" t="str">
        <f>IF(AND(AN8="受診OK",C9="女"),"受診OK","受診NG")</f>
        <v>受診NG</v>
      </c>
      <c r="AP8" s="4"/>
      <c r="AQ8" s="4"/>
      <c r="AR8" s="4"/>
      <c r="AS8" s="4"/>
    </row>
    <row r="9" spans="1:48" s="1" customFormat="1" ht="18.75" customHeight="1" x14ac:dyDescent="0.2">
      <c r="A9" s="191"/>
      <c r="B9" s="39"/>
      <c r="C9" s="194"/>
      <c r="D9" s="52"/>
      <c r="E9" s="53"/>
      <c r="F9" s="121"/>
      <c r="G9" s="122"/>
      <c r="H9" s="149" t="s">
        <v>113</v>
      </c>
      <c r="I9" s="197" t="s">
        <v>219</v>
      </c>
      <c r="J9" s="172" t="s">
        <v>211</v>
      </c>
      <c r="K9" s="182" t="s">
        <v>127</v>
      </c>
      <c r="L9" s="137" t="s">
        <v>132</v>
      </c>
      <c r="M9" s="185" t="s">
        <v>128</v>
      </c>
      <c r="N9" s="187" t="s">
        <v>266</v>
      </c>
      <c r="O9" s="188"/>
      <c r="P9" s="137" t="s">
        <v>115</v>
      </c>
      <c r="Q9" s="139"/>
      <c r="R9" s="141"/>
      <c r="S9" s="107" t="s">
        <v>129</v>
      </c>
      <c r="T9" s="110"/>
      <c r="U9" s="4"/>
      <c r="V9" s="4"/>
      <c r="W9" s="4"/>
      <c r="X9" s="4"/>
      <c r="Y9" s="4" t="s">
        <v>64</v>
      </c>
      <c r="Z9" s="4" t="s">
        <v>7</v>
      </c>
      <c r="AA9" s="4" t="s">
        <v>75</v>
      </c>
      <c r="AB9" s="4" t="s">
        <v>85</v>
      </c>
      <c r="AC9" s="4"/>
      <c r="AD9" s="4" t="s">
        <v>116</v>
      </c>
      <c r="AE9" s="4" t="s">
        <v>173</v>
      </c>
      <c r="AF9" s="4" t="str">
        <f>D15&amp;E15&amp;D17&amp;E17</f>
        <v/>
      </c>
      <c r="AG9" s="6" t="s">
        <v>176</v>
      </c>
      <c r="AH9" s="7" t="e">
        <f>DATEVALUE(AF9)</f>
        <v>#VALUE!</v>
      </c>
      <c r="AI9" s="4" t="s">
        <v>185</v>
      </c>
      <c r="AJ9" s="4"/>
      <c r="AK9" s="4" t="e">
        <f ca="1">DATEDIF(AH9,$Y$1,"Y")</f>
        <v>#VALUE!</v>
      </c>
      <c r="AL9" s="4" t="str">
        <f>IF(COUNTIF(BF23:BF63,"〇"),"OK","NG")</f>
        <v>NG</v>
      </c>
      <c r="AM9" s="4"/>
      <c r="AN9" s="4"/>
      <c r="AO9" s="4"/>
      <c r="AP9" s="4"/>
      <c r="AQ9" s="4"/>
      <c r="AR9" s="4"/>
      <c r="AS9" s="4"/>
    </row>
    <row r="10" spans="1:48" s="1" customFormat="1" ht="18.75" customHeight="1" thickBot="1" x14ac:dyDescent="0.25">
      <c r="A10" s="192"/>
      <c r="B10" s="42"/>
      <c r="C10" s="195"/>
      <c r="D10" s="38" t="s">
        <v>121</v>
      </c>
      <c r="E10" s="38" t="s">
        <v>118</v>
      </c>
      <c r="F10" s="123"/>
      <c r="G10" s="124"/>
      <c r="H10" s="150"/>
      <c r="I10" s="198"/>
      <c r="J10" s="173"/>
      <c r="K10" s="183"/>
      <c r="L10" s="184"/>
      <c r="M10" s="186"/>
      <c r="N10" s="29" t="s">
        <v>130</v>
      </c>
      <c r="O10" s="33"/>
      <c r="P10" s="138"/>
      <c r="Q10" s="140"/>
      <c r="R10" s="142"/>
      <c r="S10" s="108"/>
      <c r="T10" s="111"/>
      <c r="U10" s="4"/>
      <c r="V10" s="4"/>
      <c r="W10" s="4"/>
      <c r="X10" s="4"/>
      <c r="Y10" s="4" t="s">
        <v>63</v>
      </c>
      <c r="Z10" s="4" t="s">
        <v>8</v>
      </c>
      <c r="AA10" s="4" t="s">
        <v>76</v>
      </c>
      <c r="AB10" s="4" t="s">
        <v>86</v>
      </c>
      <c r="AC10" s="4"/>
      <c r="AD10" s="4"/>
      <c r="AE10" s="4" t="s">
        <v>132</v>
      </c>
      <c r="AF10" s="4" t="str">
        <f>IF(AND(AF11="年齢OK",C15="女"),"受診OK","受診NG")</f>
        <v>受診NG</v>
      </c>
      <c r="AG10" s="6"/>
      <c r="AH10" s="7"/>
      <c r="AI10" s="4" t="s">
        <v>175</v>
      </c>
      <c r="AJ10" s="4" t="str">
        <f>IF(AND(AJ11="年齢OK",C15="女"),"受診OK","受診NG")</f>
        <v>受診NG</v>
      </c>
      <c r="AK10" s="4"/>
      <c r="AL10" s="4"/>
      <c r="AM10" s="4" t="s">
        <v>206</v>
      </c>
      <c r="AN10" s="4" t="str">
        <f>IF(COUNTIF(AY23:AY29,"〇"),"受診OK","受診NG")</f>
        <v>受診NG</v>
      </c>
      <c r="AO10" s="4"/>
      <c r="AP10" s="4"/>
      <c r="AQ10" s="4"/>
      <c r="AR10" s="4"/>
      <c r="AS10" s="4"/>
    </row>
    <row r="11" spans="1:48" s="1" customFormat="1" ht="18.75" customHeight="1" x14ac:dyDescent="0.2">
      <c r="A11" s="192"/>
      <c r="B11" s="112"/>
      <c r="C11" s="195"/>
      <c r="D11" s="54"/>
      <c r="E11" s="55"/>
      <c r="F11" s="125"/>
      <c r="G11" s="126"/>
      <c r="H11" s="133"/>
      <c r="I11" s="189"/>
      <c r="J11" s="174"/>
      <c r="K11" s="170"/>
      <c r="L11" s="170"/>
      <c r="M11" s="168"/>
      <c r="N11" s="30" t="s">
        <v>215</v>
      </c>
      <c r="O11" s="34"/>
      <c r="P11" s="176" t="s">
        <v>116</v>
      </c>
      <c r="Q11" s="139"/>
      <c r="R11" s="141"/>
      <c r="S11" s="107" t="s">
        <v>178</v>
      </c>
      <c r="T11" s="110"/>
      <c r="U11" s="4"/>
      <c r="V11" s="4"/>
      <c r="W11" s="4"/>
      <c r="X11" s="4"/>
      <c r="Y11" s="4" t="s">
        <v>62</v>
      </c>
      <c r="Z11" s="4" t="s">
        <v>9</v>
      </c>
      <c r="AA11" s="4" t="s">
        <v>77</v>
      </c>
      <c r="AB11" s="4" t="s">
        <v>87</v>
      </c>
      <c r="AC11" s="4"/>
      <c r="AD11" s="4"/>
      <c r="AE11" s="4"/>
      <c r="AF11" s="4" t="str">
        <f>IF(COUNTIF(AI31:AI50,"〇"),"年齢OK","受診NG")</f>
        <v>受診NG</v>
      </c>
      <c r="AG11" s="4"/>
      <c r="AH11" s="4"/>
      <c r="AI11" s="4"/>
      <c r="AJ11" s="4" t="str">
        <f>IF(COUNTIF(AQ23:AQ52,"〇"),"年齢OK","受診NG")</f>
        <v>受診NG</v>
      </c>
      <c r="AK11" s="4"/>
      <c r="AL11" s="4"/>
      <c r="AM11" s="4" t="s">
        <v>225</v>
      </c>
      <c r="AN11" s="4" t="str">
        <f>IF(COUNTIF(AI23:AI32,"〇"),"受診OK","受診NG")</f>
        <v>受診NG</v>
      </c>
      <c r="AO11" s="4" t="str">
        <f>IF(AND(AN11="受診OK",C15="女"),"受診OK","受診NG")</f>
        <v>受診NG</v>
      </c>
      <c r="AP11" s="4"/>
      <c r="AQ11" s="4"/>
      <c r="AR11" s="4"/>
      <c r="AS11" s="4"/>
    </row>
    <row r="12" spans="1:48" s="1" customFormat="1" ht="18.75" customHeight="1" thickBot="1" x14ac:dyDescent="0.25">
      <c r="A12" s="193"/>
      <c r="B12" s="113"/>
      <c r="C12" s="196"/>
      <c r="D12" s="2" t="s">
        <v>1</v>
      </c>
      <c r="E12" s="165"/>
      <c r="F12" s="166"/>
      <c r="G12" s="167"/>
      <c r="H12" s="134"/>
      <c r="I12" s="190"/>
      <c r="J12" s="175"/>
      <c r="K12" s="171"/>
      <c r="L12" s="171"/>
      <c r="M12" s="169"/>
      <c r="N12" s="31" t="s">
        <v>177</v>
      </c>
      <c r="O12" s="35" t="s">
        <v>212</v>
      </c>
      <c r="P12" s="177"/>
      <c r="Q12" s="178"/>
      <c r="R12" s="179"/>
      <c r="S12" s="180"/>
      <c r="T12" s="181"/>
      <c r="U12" s="4"/>
      <c r="V12" s="4"/>
      <c r="W12" s="4"/>
      <c r="X12" s="4"/>
      <c r="Y12" s="4" t="s">
        <v>61</v>
      </c>
      <c r="Z12" s="4" t="s">
        <v>10</v>
      </c>
      <c r="AA12" s="4" t="s">
        <v>78</v>
      </c>
      <c r="AB12" s="4" t="s">
        <v>88</v>
      </c>
      <c r="AC12" s="4"/>
      <c r="AD12" s="4" t="s">
        <v>181</v>
      </c>
      <c r="AE12" s="4" t="s">
        <v>173</v>
      </c>
      <c r="AF12" s="4" t="str">
        <f>D21&amp;E21&amp;D23&amp;E23</f>
        <v/>
      </c>
      <c r="AG12" s="6" t="s">
        <v>176</v>
      </c>
      <c r="AH12" s="7" t="e">
        <f>DATEVALUE(AF12)</f>
        <v>#VALUE!</v>
      </c>
      <c r="AI12" s="4" t="s">
        <v>185</v>
      </c>
      <c r="AJ12" s="4"/>
      <c r="AK12" s="4" t="e">
        <f ca="1">DATEDIF(AH12,$Y$1,"Y")</f>
        <v>#VALUE!</v>
      </c>
      <c r="AL12" s="4" t="str">
        <f>IF(COUNTIF(BG23:BG63,"〇"),"OK","NG")</f>
        <v>NG</v>
      </c>
      <c r="AM12" s="4"/>
      <c r="AN12" s="4"/>
      <c r="AO12" s="4"/>
      <c r="AP12" s="4"/>
      <c r="AQ12" s="4"/>
      <c r="AR12" s="4"/>
      <c r="AS12" s="4"/>
    </row>
    <row r="13" spans="1:48" s="1" customFormat="1" ht="30" customHeight="1" x14ac:dyDescent="0.2">
      <c r="A13" s="153" t="s">
        <v>122</v>
      </c>
      <c r="B13" s="40" t="s">
        <v>217</v>
      </c>
      <c r="C13" s="155" t="s">
        <v>123</v>
      </c>
      <c r="D13" s="157" t="s">
        <v>124</v>
      </c>
      <c r="E13" s="158"/>
      <c r="F13" s="157" t="s">
        <v>125</v>
      </c>
      <c r="G13" s="158"/>
      <c r="H13" s="159" t="s">
        <v>179</v>
      </c>
      <c r="I13" s="160"/>
      <c r="J13" s="160"/>
      <c r="K13" s="160"/>
      <c r="L13" s="160"/>
      <c r="M13" s="161"/>
      <c r="N13" s="117" t="s">
        <v>265</v>
      </c>
      <c r="O13" s="118"/>
      <c r="P13" s="127" t="s">
        <v>114</v>
      </c>
      <c r="Q13" s="129" t="s">
        <v>117</v>
      </c>
      <c r="R13" s="131" t="s">
        <v>118</v>
      </c>
      <c r="S13" s="114" t="s">
        <v>126</v>
      </c>
      <c r="T13" s="116"/>
      <c r="U13" s="4"/>
      <c r="V13" s="4"/>
      <c r="W13" s="4"/>
      <c r="X13" s="4"/>
      <c r="Y13" s="4" t="s">
        <v>60</v>
      </c>
      <c r="Z13" s="4" t="s">
        <v>11</v>
      </c>
      <c r="AA13" s="4" t="s">
        <v>79</v>
      </c>
      <c r="AB13" s="4" t="s">
        <v>89</v>
      </c>
      <c r="AC13" s="4"/>
      <c r="AD13" s="4"/>
      <c r="AE13" s="4" t="s">
        <v>132</v>
      </c>
      <c r="AF13" s="4" t="str">
        <f>IF(AND(AF14="年齢OK",C21="女"),"受診OK","受診NG")</f>
        <v>受診NG</v>
      </c>
      <c r="AG13" s="6"/>
      <c r="AH13" s="7"/>
      <c r="AI13" s="4" t="s">
        <v>175</v>
      </c>
      <c r="AJ13" s="4" t="str">
        <f>IF(AND(AJ14="年齢OK",C21="女"),"受診OK","受診NG")</f>
        <v>受診NG</v>
      </c>
      <c r="AK13" s="4"/>
      <c r="AL13" s="4"/>
      <c r="AM13" s="4" t="s">
        <v>206</v>
      </c>
      <c r="AN13" s="4" t="str">
        <f>IF(COUNTIF(AZ23:AZ29,"〇"),"受診OK","受診NG")</f>
        <v>受診NG</v>
      </c>
      <c r="AO13" s="4"/>
      <c r="AP13" s="4"/>
      <c r="AQ13" s="4"/>
      <c r="AR13" s="4"/>
      <c r="AS13" s="4"/>
    </row>
    <row r="14" spans="1:48" s="1" customFormat="1" ht="18.75" customHeight="1" thickBot="1" x14ac:dyDescent="0.25">
      <c r="A14" s="154"/>
      <c r="B14" s="41" t="s">
        <v>218</v>
      </c>
      <c r="C14" s="156"/>
      <c r="D14" s="38" t="s">
        <v>119</v>
      </c>
      <c r="E14" s="38" t="s">
        <v>120</v>
      </c>
      <c r="F14" s="26" t="s">
        <v>2</v>
      </c>
      <c r="G14" s="36"/>
      <c r="H14" s="162"/>
      <c r="I14" s="163"/>
      <c r="J14" s="163"/>
      <c r="K14" s="163"/>
      <c r="L14" s="163"/>
      <c r="M14" s="164"/>
      <c r="N14" s="119"/>
      <c r="O14" s="120"/>
      <c r="P14" s="128"/>
      <c r="Q14" s="130"/>
      <c r="R14" s="132"/>
      <c r="S14" s="115"/>
      <c r="T14" s="111"/>
      <c r="U14" s="4"/>
      <c r="V14" s="4"/>
      <c r="W14" s="4"/>
      <c r="X14" s="4"/>
      <c r="Y14" s="4" t="s">
        <v>59</v>
      </c>
      <c r="Z14" s="4" t="s">
        <v>12</v>
      </c>
      <c r="AA14" s="4" t="s">
        <v>80</v>
      </c>
      <c r="AB14" s="4" t="s">
        <v>90</v>
      </c>
      <c r="AC14" s="4"/>
      <c r="AD14" s="4"/>
      <c r="AE14" s="4"/>
      <c r="AF14" s="4" t="str">
        <f>IF(COUNTIF(AJ31:AJ50,"〇"),"年齢OK","受診NG")</f>
        <v>受診NG</v>
      </c>
      <c r="AG14" s="4"/>
      <c r="AH14" s="4"/>
      <c r="AI14" s="4"/>
      <c r="AJ14" s="4" t="str">
        <f>IF(COUNTIF(AR23:AR52,"〇"),"年齢OK","受診NG")</f>
        <v>受診NG</v>
      </c>
      <c r="AK14" s="4"/>
      <c r="AL14" s="4"/>
      <c r="AM14" s="4" t="s">
        <v>225</v>
      </c>
      <c r="AN14" s="4" t="str">
        <f>IF(COUNTIF(AJ23:AJ32,"〇"),"受診OK","受診NG")</f>
        <v>受診NG</v>
      </c>
      <c r="AO14" s="4" t="str">
        <f>IF(AND(AN14="受診OK",C21="女"),"受診OK","受診NG")</f>
        <v>受診NG</v>
      </c>
      <c r="AP14" s="4"/>
      <c r="AQ14" s="4"/>
      <c r="AR14" s="4"/>
      <c r="AS14" s="4"/>
    </row>
    <row r="15" spans="1:48" s="1" customFormat="1" ht="18.75" customHeight="1" x14ac:dyDescent="0.2">
      <c r="A15" s="143"/>
      <c r="B15" s="39"/>
      <c r="C15" s="146"/>
      <c r="D15" s="52"/>
      <c r="E15" s="53"/>
      <c r="F15" s="121"/>
      <c r="G15" s="122"/>
      <c r="H15" s="149" t="s">
        <v>113</v>
      </c>
      <c r="I15" s="151" t="s">
        <v>219</v>
      </c>
      <c r="J15" s="172" t="s">
        <v>211</v>
      </c>
      <c r="K15" s="182" t="s">
        <v>127</v>
      </c>
      <c r="L15" s="137" t="s">
        <v>132</v>
      </c>
      <c r="M15" s="185" t="s">
        <v>128</v>
      </c>
      <c r="N15" s="187" t="s">
        <v>266</v>
      </c>
      <c r="O15" s="188"/>
      <c r="P15" s="137" t="s">
        <v>115</v>
      </c>
      <c r="Q15" s="139"/>
      <c r="R15" s="141"/>
      <c r="S15" s="107" t="s">
        <v>129</v>
      </c>
      <c r="T15" s="110"/>
      <c r="U15" s="4"/>
      <c r="V15" s="4"/>
      <c r="W15" s="4"/>
      <c r="X15" s="4"/>
      <c r="Y15" s="4" t="s">
        <v>58</v>
      </c>
      <c r="Z15" s="4" t="s">
        <v>13</v>
      </c>
      <c r="AA15" s="4" t="s">
        <v>69</v>
      </c>
      <c r="AB15" s="4" t="s">
        <v>91</v>
      </c>
      <c r="AC15" s="4"/>
      <c r="AD15" s="4" t="s">
        <v>182</v>
      </c>
      <c r="AE15" s="4" t="s">
        <v>173</v>
      </c>
      <c r="AF15" s="4" t="str">
        <f>D27&amp;E27&amp;D29&amp;E29</f>
        <v/>
      </c>
      <c r="AG15" s="6" t="s">
        <v>176</v>
      </c>
      <c r="AH15" s="7" t="e">
        <f>DATEVALUE(AF15)</f>
        <v>#VALUE!</v>
      </c>
      <c r="AI15" s="4" t="s">
        <v>185</v>
      </c>
      <c r="AJ15" s="4"/>
      <c r="AK15" s="4" t="e">
        <f ca="1">DATEDIF(AH15,$Y$1,"Y")</f>
        <v>#VALUE!</v>
      </c>
      <c r="AL15" s="4" t="str">
        <f>IF(COUNTIF(BI23:BI63,"〇"),"OK","NG")</f>
        <v>NG</v>
      </c>
      <c r="AM15" s="4"/>
      <c r="AN15" s="4"/>
      <c r="AO15" s="4"/>
      <c r="AP15" s="4"/>
      <c r="AQ15" s="4"/>
      <c r="AR15" s="4"/>
      <c r="AS15" s="4"/>
    </row>
    <row r="16" spans="1:48" s="1" customFormat="1" ht="18.75" customHeight="1" thickBot="1" x14ac:dyDescent="0.25">
      <c r="A16" s="144"/>
      <c r="B16" s="42"/>
      <c r="C16" s="147"/>
      <c r="D16" s="38" t="s">
        <v>121</v>
      </c>
      <c r="E16" s="38" t="s">
        <v>118</v>
      </c>
      <c r="F16" s="123"/>
      <c r="G16" s="124"/>
      <c r="H16" s="150"/>
      <c r="I16" s="152"/>
      <c r="J16" s="173"/>
      <c r="K16" s="183"/>
      <c r="L16" s="184"/>
      <c r="M16" s="186"/>
      <c r="N16" s="29" t="s">
        <v>130</v>
      </c>
      <c r="O16" s="33"/>
      <c r="P16" s="138"/>
      <c r="Q16" s="140"/>
      <c r="R16" s="142"/>
      <c r="S16" s="108"/>
      <c r="T16" s="111"/>
      <c r="U16" s="4"/>
      <c r="V16" s="4"/>
      <c r="W16" s="4"/>
      <c r="X16" s="4"/>
      <c r="Y16" s="4" t="s">
        <v>57</v>
      </c>
      <c r="Z16" s="4" t="s">
        <v>14</v>
      </c>
      <c r="AA16" s="4" t="s">
        <v>70</v>
      </c>
      <c r="AB16" s="4" t="s">
        <v>92</v>
      </c>
      <c r="AC16" s="4"/>
      <c r="AD16" s="4"/>
      <c r="AE16" s="4" t="s">
        <v>132</v>
      </c>
      <c r="AF16" s="4" t="str">
        <f>IF(AND(AF17="年齢OK",C27="女"),"受診OK","受診NG")</f>
        <v>受診NG</v>
      </c>
      <c r="AG16" s="6"/>
      <c r="AH16" s="7"/>
      <c r="AI16" s="4" t="s">
        <v>175</v>
      </c>
      <c r="AJ16" s="4" t="str">
        <f>IF(AND(AJ17="年齢OK",C27="女"),"受診OK","受診NG")</f>
        <v>受診NG</v>
      </c>
      <c r="AK16" s="4"/>
      <c r="AL16" s="4"/>
      <c r="AM16" s="4" t="s">
        <v>206</v>
      </c>
      <c r="AN16" s="4" t="str">
        <f>IF(COUNTIF(BA23:BA29,"〇"),"受診OK","受診NG")</f>
        <v>受診NG</v>
      </c>
      <c r="AO16" s="4"/>
      <c r="AP16" s="4"/>
      <c r="AQ16" s="4"/>
      <c r="AR16" s="4"/>
      <c r="AS16" s="4"/>
    </row>
    <row r="17" spans="1:61 16384:16384" s="1" customFormat="1" ht="18.75" customHeight="1" x14ac:dyDescent="0.2">
      <c r="A17" s="144"/>
      <c r="B17" s="112"/>
      <c r="C17" s="147"/>
      <c r="D17" s="54"/>
      <c r="E17" s="55"/>
      <c r="F17" s="125"/>
      <c r="G17" s="126"/>
      <c r="H17" s="133"/>
      <c r="I17" s="135"/>
      <c r="J17" s="174"/>
      <c r="K17" s="170"/>
      <c r="L17" s="170"/>
      <c r="M17" s="168"/>
      <c r="N17" s="30" t="s">
        <v>215</v>
      </c>
      <c r="O17" s="34"/>
      <c r="P17" s="176" t="s">
        <v>116</v>
      </c>
      <c r="Q17" s="139"/>
      <c r="R17" s="141"/>
      <c r="S17" s="107" t="s">
        <v>178</v>
      </c>
      <c r="T17" s="110"/>
      <c r="U17" s="4"/>
      <c r="V17" s="4"/>
      <c r="W17" s="4"/>
      <c r="X17" s="4"/>
      <c r="Y17" s="4" t="s">
        <v>56</v>
      </c>
      <c r="Z17" s="4" t="s">
        <v>15</v>
      </c>
      <c r="AA17" s="4" t="s">
        <v>71</v>
      </c>
      <c r="AB17" s="4" t="s">
        <v>93</v>
      </c>
      <c r="AC17" s="4"/>
      <c r="AD17" s="4"/>
      <c r="AE17" s="4"/>
      <c r="AF17" s="4" t="str">
        <f>IF(COUNTIF(AK31:AK50,"〇"),"年齢OK","受診NG")</f>
        <v>受診NG</v>
      </c>
      <c r="AG17" s="4"/>
      <c r="AH17" s="4"/>
      <c r="AI17" s="4"/>
      <c r="AJ17" s="4" t="str">
        <f>IF(COUNTIF(AS23:AS52,"〇"),"年齢OK","受診NG")</f>
        <v>受診NG</v>
      </c>
      <c r="AK17" s="4"/>
      <c r="AL17" s="4"/>
      <c r="AM17" s="4" t="s">
        <v>225</v>
      </c>
      <c r="AN17" s="4" t="str">
        <f>IF(COUNTIF(AK23:AK32,"〇"),"受診OK","受診NG")</f>
        <v>受診NG</v>
      </c>
      <c r="AO17" s="4" t="str">
        <f>IF(AND(AN17="受診OK",C27="女"),"受診OK","受診NG")</f>
        <v>受診NG</v>
      </c>
      <c r="AP17" s="4"/>
      <c r="AQ17" s="4"/>
      <c r="AR17" s="4"/>
      <c r="AS17" s="4"/>
    </row>
    <row r="18" spans="1:61 16384:16384" s="1" customFormat="1" ht="18.75" customHeight="1" thickBot="1" x14ac:dyDescent="0.25">
      <c r="A18" s="145"/>
      <c r="B18" s="113"/>
      <c r="C18" s="148"/>
      <c r="D18" s="2" t="s">
        <v>1</v>
      </c>
      <c r="E18" s="165"/>
      <c r="F18" s="166"/>
      <c r="G18" s="167"/>
      <c r="H18" s="134"/>
      <c r="I18" s="136"/>
      <c r="J18" s="175"/>
      <c r="K18" s="171"/>
      <c r="L18" s="171"/>
      <c r="M18" s="169"/>
      <c r="N18" s="31" t="s">
        <v>177</v>
      </c>
      <c r="O18" s="35" t="s">
        <v>212</v>
      </c>
      <c r="P18" s="177"/>
      <c r="Q18" s="178"/>
      <c r="R18" s="179"/>
      <c r="S18" s="180"/>
      <c r="T18" s="181"/>
      <c r="U18" s="4"/>
      <c r="V18" s="4"/>
      <c r="W18" s="4"/>
      <c r="X18" s="4"/>
      <c r="Y18" s="4" t="s">
        <v>55</v>
      </c>
      <c r="Z18" s="4" t="s">
        <v>16</v>
      </c>
      <c r="AA18" s="4"/>
      <c r="AB18" s="4" t="s">
        <v>94</v>
      </c>
      <c r="AC18" s="4"/>
      <c r="AD18" s="4"/>
      <c r="AE18" s="4"/>
      <c r="AF18" s="4"/>
      <c r="AG18" s="4"/>
      <c r="AH18" s="4"/>
      <c r="AI18" s="4"/>
      <c r="AJ18" s="4"/>
      <c r="AK18" s="4"/>
      <c r="AL18" s="4"/>
      <c r="AM18" s="4"/>
      <c r="AN18" s="4"/>
      <c r="AO18" s="4"/>
      <c r="AP18" s="4"/>
      <c r="AQ18" s="4"/>
      <c r="AR18" s="4"/>
      <c r="AS18" s="4"/>
    </row>
    <row r="19" spans="1:61 16384:16384" s="1" customFormat="1" ht="30" customHeight="1" x14ac:dyDescent="0.2">
      <c r="A19" s="153" t="s">
        <v>122</v>
      </c>
      <c r="B19" s="40" t="s">
        <v>217</v>
      </c>
      <c r="C19" s="155" t="s">
        <v>123</v>
      </c>
      <c r="D19" s="157" t="s">
        <v>124</v>
      </c>
      <c r="E19" s="158"/>
      <c r="F19" s="157" t="s">
        <v>125</v>
      </c>
      <c r="G19" s="158"/>
      <c r="H19" s="159" t="s">
        <v>179</v>
      </c>
      <c r="I19" s="160"/>
      <c r="J19" s="160"/>
      <c r="K19" s="160"/>
      <c r="L19" s="160"/>
      <c r="M19" s="161"/>
      <c r="N19" s="117" t="s">
        <v>265</v>
      </c>
      <c r="O19" s="118"/>
      <c r="P19" s="127" t="s">
        <v>114</v>
      </c>
      <c r="Q19" s="129" t="s">
        <v>117</v>
      </c>
      <c r="R19" s="131" t="s">
        <v>118</v>
      </c>
      <c r="S19" s="114" t="s">
        <v>126</v>
      </c>
      <c r="T19" s="116"/>
      <c r="U19" s="4"/>
      <c r="V19" s="4"/>
      <c r="W19" s="4"/>
      <c r="X19" s="4"/>
      <c r="Y19" s="4" t="s">
        <v>54</v>
      </c>
      <c r="Z19" s="4" t="s">
        <v>17</v>
      </c>
      <c r="AA19" s="4"/>
      <c r="AB19" s="4" t="s">
        <v>95</v>
      </c>
      <c r="AC19" s="4"/>
      <c r="AD19" s="4"/>
      <c r="AE19" s="4"/>
      <c r="AF19" s="4"/>
      <c r="AG19" s="4"/>
      <c r="AH19" s="4"/>
      <c r="AI19" s="4"/>
      <c r="AJ19" s="4"/>
      <c r="AK19" s="4"/>
      <c r="AL19" s="4"/>
      <c r="AM19" s="4"/>
      <c r="AN19" s="4"/>
      <c r="AO19" s="4"/>
      <c r="AP19" s="4"/>
      <c r="AQ19" s="4"/>
      <c r="AR19" s="4"/>
      <c r="AS19" s="4"/>
    </row>
    <row r="20" spans="1:61 16384:16384" s="1" customFormat="1" ht="18.75" customHeight="1" thickBot="1" x14ac:dyDescent="0.25">
      <c r="A20" s="154"/>
      <c r="B20" s="41" t="s">
        <v>218</v>
      </c>
      <c r="C20" s="156"/>
      <c r="D20" s="38" t="s">
        <v>119</v>
      </c>
      <c r="E20" s="38" t="s">
        <v>120</v>
      </c>
      <c r="F20" s="26" t="s">
        <v>2</v>
      </c>
      <c r="G20" s="36"/>
      <c r="H20" s="162"/>
      <c r="I20" s="163"/>
      <c r="J20" s="163"/>
      <c r="K20" s="163"/>
      <c r="L20" s="163"/>
      <c r="M20" s="164"/>
      <c r="N20" s="119"/>
      <c r="O20" s="120"/>
      <c r="P20" s="128"/>
      <c r="Q20" s="130"/>
      <c r="R20" s="132"/>
      <c r="S20" s="115"/>
      <c r="T20" s="111"/>
      <c r="U20" s="4"/>
      <c r="V20" s="4"/>
      <c r="W20" s="4"/>
      <c r="X20" s="4"/>
      <c r="Y20" s="4" t="s">
        <v>53</v>
      </c>
      <c r="Z20" s="4" t="s">
        <v>18</v>
      </c>
      <c r="AA20" s="4"/>
      <c r="AB20" s="4" t="s">
        <v>96</v>
      </c>
      <c r="AC20" s="4"/>
      <c r="AD20" s="4"/>
      <c r="AE20" s="4"/>
      <c r="AF20" s="4"/>
      <c r="AG20" s="4"/>
      <c r="AH20" s="4"/>
      <c r="AI20" s="4"/>
      <c r="AJ20" s="4"/>
      <c r="AK20" s="4"/>
      <c r="AL20" s="4"/>
      <c r="AM20" s="4"/>
      <c r="AN20" s="4"/>
      <c r="AO20" s="4"/>
      <c r="AP20" s="4"/>
      <c r="AQ20" s="4"/>
      <c r="AR20" s="4"/>
      <c r="AS20" s="4"/>
    </row>
    <row r="21" spans="1:61 16384:16384" s="1" customFormat="1" ht="18.75" customHeight="1" x14ac:dyDescent="0.2">
      <c r="A21" s="143"/>
      <c r="B21" s="39"/>
      <c r="C21" s="146"/>
      <c r="D21" s="52"/>
      <c r="E21" s="53"/>
      <c r="F21" s="121"/>
      <c r="G21" s="122"/>
      <c r="H21" s="149" t="s">
        <v>113</v>
      </c>
      <c r="I21" s="151" t="s">
        <v>219</v>
      </c>
      <c r="J21" s="172" t="s">
        <v>211</v>
      </c>
      <c r="K21" s="182" t="s">
        <v>127</v>
      </c>
      <c r="L21" s="137" t="s">
        <v>132</v>
      </c>
      <c r="M21" s="185" t="s">
        <v>128</v>
      </c>
      <c r="N21" s="187" t="s">
        <v>266</v>
      </c>
      <c r="O21" s="188"/>
      <c r="P21" s="137" t="s">
        <v>115</v>
      </c>
      <c r="Q21" s="139"/>
      <c r="R21" s="141"/>
      <c r="S21" s="107" t="s">
        <v>129</v>
      </c>
      <c r="T21" s="110"/>
      <c r="U21" s="4"/>
      <c r="V21" s="4"/>
      <c r="W21" s="4"/>
      <c r="X21" s="4"/>
      <c r="Y21" s="4" t="s">
        <v>52</v>
      </c>
      <c r="Z21" s="4" t="s">
        <v>19</v>
      </c>
      <c r="AA21" s="4"/>
      <c r="AB21" s="4" t="s">
        <v>97</v>
      </c>
      <c r="AC21" s="4"/>
      <c r="AD21" s="4"/>
      <c r="AE21" s="4" t="s">
        <v>203</v>
      </c>
      <c r="AF21" s="4" t="s">
        <v>205</v>
      </c>
      <c r="AG21" s="4"/>
      <c r="AH21" s="4"/>
      <c r="AI21" s="4"/>
      <c r="AJ21" s="4"/>
      <c r="AK21" s="4"/>
      <c r="AL21" s="4"/>
      <c r="AM21" s="4" t="s">
        <v>175</v>
      </c>
      <c r="AN21" s="4" t="s">
        <v>204</v>
      </c>
      <c r="AO21" s="4"/>
      <c r="AP21" s="4"/>
      <c r="AQ21" s="4"/>
      <c r="AR21" s="4"/>
      <c r="AS21" s="4"/>
      <c r="AU21" s="1" t="s">
        <v>206</v>
      </c>
      <c r="BB21" s="1" t="s">
        <v>204</v>
      </c>
    </row>
    <row r="22" spans="1:61 16384:16384" s="1" customFormat="1" ht="18.75" customHeight="1" thickBot="1" x14ac:dyDescent="0.25">
      <c r="A22" s="144"/>
      <c r="B22" s="42"/>
      <c r="C22" s="147"/>
      <c r="D22" s="38" t="s">
        <v>121</v>
      </c>
      <c r="E22" s="38" t="s">
        <v>118</v>
      </c>
      <c r="F22" s="123"/>
      <c r="G22" s="124"/>
      <c r="H22" s="150"/>
      <c r="I22" s="152"/>
      <c r="J22" s="173"/>
      <c r="K22" s="183"/>
      <c r="L22" s="184"/>
      <c r="M22" s="186"/>
      <c r="N22" s="29" t="s">
        <v>130</v>
      </c>
      <c r="O22" s="33"/>
      <c r="P22" s="138"/>
      <c r="Q22" s="140"/>
      <c r="R22" s="142"/>
      <c r="S22" s="108"/>
      <c r="T22" s="111"/>
      <c r="U22" s="4"/>
      <c r="V22" s="4"/>
      <c r="W22" s="4"/>
      <c r="X22" s="4"/>
      <c r="Y22" s="4" t="s">
        <v>51</v>
      </c>
      <c r="Z22" s="4" t="s">
        <v>20</v>
      </c>
      <c r="AA22" s="4"/>
      <c r="AB22" s="4" t="s">
        <v>98</v>
      </c>
      <c r="AC22" s="4"/>
      <c r="AD22" s="4"/>
      <c r="AE22" s="8" t="s">
        <v>173</v>
      </c>
      <c r="AF22" s="25" t="s">
        <v>174</v>
      </c>
      <c r="AG22" s="8"/>
      <c r="AH22" s="8"/>
      <c r="AI22" s="8"/>
      <c r="AJ22" s="8"/>
      <c r="AK22" s="8"/>
      <c r="AL22" s="8"/>
      <c r="AM22" s="8" t="s">
        <v>173</v>
      </c>
      <c r="AN22" s="8" t="s">
        <v>174</v>
      </c>
      <c r="AO22" s="8"/>
      <c r="AP22" s="4"/>
      <c r="AQ22" s="4"/>
      <c r="AR22" s="4"/>
      <c r="AS22" s="4"/>
      <c r="AU22" s="1" t="s">
        <v>173</v>
      </c>
      <c r="AV22" s="1" t="s">
        <v>174</v>
      </c>
      <c r="BB22" s="1" t="s">
        <v>238</v>
      </c>
      <c r="BC22" s="1" t="s">
        <v>241</v>
      </c>
    </row>
    <row r="23" spans="1:61 16384:16384" s="1" customFormat="1" ht="18.75" customHeight="1" x14ac:dyDescent="0.2">
      <c r="A23" s="144"/>
      <c r="B23" s="112"/>
      <c r="C23" s="147"/>
      <c r="D23" s="54"/>
      <c r="E23" s="55"/>
      <c r="F23" s="125"/>
      <c r="G23" s="126"/>
      <c r="H23" s="133"/>
      <c r="I23" s="135"/>
      <c r="J23" s="174"/>
      <c r="K23" s="170"/>
      <c r="L23" s="170"/>
      <c r="M23" s="168"/>
      <c r="N23" s="30" t="s">
        <v>215</v>
      </c>
      <c r="O23" s="34"/>
      <c r="P23" s="176" t="s">
        <v>116</v>
      </c>
      <c r="Q23" s="139"/>
      <c r="R23" s="141"/>
      <c r="S23" s="107" t="s">
        <v>178</v>
      </c>
      <c r="T23" s="110"/>
      <c r="U23" s="4"/>
      <c r="V23" s="4"/>
      <c r="W23" s="4"/>
      <c r="X23" s="4"/>
      <c r="Y23" s="4" t="s">
        <v>50</v>
      </c>
      <c r="Z23" s="4" t="s">
        <v>21</v>
      </c>
      <c r="AA23" s="4"/>
      <c r="AB23" s="4" t="s">
        <v>99</v>
      </c>
      <c r="AC23" s="4"/>
      <c r="AD23" s="4"/>
      <c r="AE23" s="8" t="s">
        <v>133</v>
      </c>
      <c r="AF23" s="24">
        <v>38079</v>
      </c>
      <c r="AG23" s="24">
        <v>38443</v>
      </c>
      <c r="AH23" s="8" t="e">
        <f>IF(AND($AH$6&gt;=AF23,$AH$6&lt;=AG23),"〇","×")</f>
        <v>#VALUE!</v>
      </c>
      <c r="AI23" s="8" t="e">
        <f>IF(AND($AH$9&gt;=AF23,$AH$9&lt;=AG23),"〇","×")</f>
        <v>#VALUE!</v>
      </c>
      <c r="AJ23" s="8" t="e">
        <f>IF(AND($AH$12&gt;=AF23,$AH$12&lt;=AG23),"〇","×")</f>
        <v>#VALUE!</v>
      </c>
      <c r="AK23" s="8" t="e">
        <f>IF(AND($AH$15&gt;=AF23,$AH$15&lt;=AG23),"〇","×")</f>
        <v>#VALUE!</v>
      </c>
      <c r="AL23" s="8"/>
      <c r="AM23" s="8" t="s">
        <v>143</v>
      </c>
      <c r="AN23" s="9">
        <v>30774</v>
      </c>
      <c r="AO23" s="9">
        <v>31138</v>
      </c>
      <c r="AP23" s="8" t="e">
        <f>IF(AND($AH$6&gt;=AN23,$AH$6&lt;=AO23),"〇","×")</f>
        <v>#VALUE!</v>
      </c>
      <c r="AQ23" s="4" t="e">
        <f>IF(AND($AH$9&gt;=AN23,$AH$9&lt;=AO23),"〇","×")</f>
        <v>#VALUE!</v>
      </c>
      <c r="AR23" s="4" t="e">
        <f>IF(AND($AH$12&gt;=AN23,$AH$12&lt;=AO23),"〇","×")</f>
        <v>#VALUE!</v>
      </c>
      <c r="AS23" s="4" t="e">
        <f>IF(AND($AH$15&gt;=AN23,$AH$15&lt;=AO23),"〇","×")</f>
        <v>#VALUE!</v>
      </c>
      <c r="AU23" s="8" t="s">
        <v>143</v>
      </c>
      <c r="AV23" s="9">
        <v>30774</v>
      </c>
      <c r="AW23" s="9">
        <v>31138</v>
      </c>
      <c r="AX23" s="8" t="e">
        <f>IF(AND($AH$6&gt;=AV23,$AH$6&lt;=AW23),"〇","×")</f>
        <v>#VALUE!</v>
      </c>
      <c r="AY23" s="4" t="e">
        <f>IF(AND($AH$9&gt;=AV23,$AH$9&lt;=AW23),"〇","×")</f>
        <v>#VALUE!</v>
      </c>
      <c r="AZ23" s="4" t="e">
        <f>IF(AND($AH$12&gt;=AV23,$AH$12&lt;=AW23),"〇","×")</f>
        <v>#VALUE!</v>
      </c>
      <c r="BA23" s="4" t="e">
        <f>IF(AND($AH$15&gt;=AV23,$AH$15&lt;=AW23),"〇","×")</f>
        <v>#VALUE!</v>
      </c>
      <c r="BB23" s="1" t="s">
        <v>242</v>
      </c>
      <c r="BC23" s="44">
        <v>32600</v>
      </c>
      <c r="BD23" s="44">
        <v>32964</v>
      </c>
      <c r="BE23" s="1" t="e">
        <f>IF(AND($AH$6&gt;=BC23,$AH$6&lt;=BD23),"〇","×")</f>
        <v>#VALUE!</v>
      </c>
      <c r="BF23" s="1" t="e">
        <f>IF(AND($AH$9&gt;=BC23,$AH$9&lt;=BD23),"〇","×")</f>
        <v>#VALUE!</v>
      </c>
      <c r="BG23" s="1" t="e">
        <f>IF(AND($AH$12&gt;=BC23,$AH$12&lt;=BD23),"〇","×")</f>
        <v>#VALUE!</v>
      </c>
      <c r="BI23" s="1" t="e">
        <f>IF(AND($AH$15&gt;=BC23,$AH$15&lt;=BD23),"〇","×")</f>
        <v>#VALUE!</v>
      </c>
    </row>
    <row r="24" spans="1:61 16384:16384" s="1" customFormat="1" ht="18.75" customHeight="1" thickBot="1" x14ac:dyDescent="0.25">
      <c r="A24" s="145"/>
      <c r="B24" s="113"/>
      <c r="C24" s="148"/>
      <c r="D24" s="2" t="s">
        <v>1</v>
      </c>
      <c r="E24" s="165"/>
      <c r="F24" s="166"/>
      <c r="G24" s="167"/>
      <c r="H24" s="134"/>
      <c r="I24" s="136"/>
      <c r="J24" s="175"/>
      <c r="K24" s="171"/>
      <c r="L24" s="171"/>
      <c r="M24" s="169"/>
      <c r="N24" s="31" t="s">
        <v>177</v>
      </c>
      <c r="O24" s="35" t="s">
        <v>212</v>
      </c>
      <c r="P24" s="177"/>
      <c r="Q24" s="178"/>
      <c r="R24" s="179"/>
      <c r="S24" s="180"/>
      <c r="T24" s="181"/>
      <c r="U24" s="4"/>
      <c r="V24" s="4"/>
      <c r="W24" s="4"/>
      <c r="X24" s="4"/>
      <c r="Y24" s="4" t="s">
        <v>49</v>
      </c>
      <c r="Z24" s="4" t="s">
        <v>22</v>
      </c>
      <c r="AA24" s="4"/>
      <c r="AB24" s="4" t="s">
        <v>100</v>
      </c>
      <c r="AC24" s="4"/>
      <c r="AD24" s="4"/>
      <c r="AE24" s="8" t="s">
        <v>134</v>
      </c>
      <c r="AF24" s="9">
        <v>37348</v>
      </c>
      <c r="AG24" s="9">
        <v>37712</v>
      </c>
      <c r="AH24" s="8" t="e">
        <f t="shared" ref="AH24:AH62" si="0">IF(AND($AH$6&gt;=AF24,$AH$6&lt;=AG24),"〇","×")</f>
        <v>#VALUE!</v>
      </c>
      <c r="AI24" s="8" t="e">
        <f t="shared" ref="AI24:AI62" si="1">IF(AND($AH$9&gt;=AF24,$AH$9&lt;=AG24),"〇","×")</f>
        <v>#VALUE!</v>
      </c>
      <c r="AJ24" s="8" t="e">
        <f>IF(AND($AH$12&gt;=AF24,$AH$12&lt;=AG24),"〇","×")</f>
        <v>#VALUE!</v>
      </c>
      <c r="AK24" s="8" t="e">
        <f t="shared" ref="AK24:AK62" si="2">IF(AND($AH$15&gt;=AF24,$AH$15&lt;=AG24),"〇","×")</f>
        <v>#VALUE!</v>
      </c>
      <c r="AL24" s="8"/>
      <c r="AM24" s="8" t="s">
        <v>144</v>
      </c>
      <c r="AN24" s="9">
        <v>30043</v>
      </c>
      <c r="AO24" s="9">
        <v>30407</v>
      </c>
      <c r="AP24" s="8" t="e">
        <f t="shared" ref="AP24:AP52" si="3">IF(AND($AH$6&gt;=AN24,$AH$6&lt;=AO24),"〇","×")</f>
        <v>#VALUE!</v>
      </c>
      <c r="AQ24" s="4" t="e">
        <f t="shared" ref="AQ24:AQ52" si="4">IF(AND($AH$9&gt;=AN24,$AH$9&lt;=AO24),"〇","×")</f>
        <v>#VALUE!</v>
      </c>
      <c r="AR24" s="4" t="e">
        <f t="shared" ref="AR24:AR52" si="5">IF(AND($AH$12&gt;=AN24,$AH$12&lt;=AO24),"〇","×")</f>
        <v>#VALUE!</v>
      </c>
      <c r="AS24" s="4" t="e">
        <f t="shared" ref="AS24:AS51" si="6">IF(AND($AH$15&gt;=AN24,$AH$15&lt;=AO24),"〇","×")</f>
        <v>#VALUE!</v>
      </c>
      <c r="AU24" s="59" t="s">
        <v>271</v>
      </c>
      <c r="AV24" s="9">
        <v>28947</v>
      </c>
      <c r="AW24" s="9">
        <v>29312</v>
      </c>
      <c r="AX24" s="8" t="e">
        <f t="shared" ref="AX24" si="7">IF(AND($AH$6&gt;=AV24,$AH$6&lt;=AW24),"〇","×")</f>
        <v>#VALUE!</v>
      </c>
      <c r="AY24" s="4" t="e">
        <f t="shared" ref="AY24" si="8">IF(AND($AH$9&gt;=AV24,$AH$9&lt;=AW24),"〇","×")</f>
        <v>#VALUE!</v>
      </c>
      <c r="AZ24" s="4" t="e">
        <f t="shared" ref="AZ24" si="9">IF(AND($AH$12&gt;=AV24,$AH$12&lt;=AW24),"〇","×")</f>
        <v>#VALUE!</v>
      </c>
      <c r="BA24" s="4" t="e">
        <f t="shared" ref="BA24" si="10">IF(AND($AH$15&gt;=AV24,$AH$15&lt;=AW24),"〇","×")</f>
        <v>#VALUE!</v>
      </c>
      <c r="BB24" s="1" t="s">
        <v>243</v>
      </c>
      <c r="BC24" s="44">
        <v>32235</v>
      </c>
      <c r="BD24" s="44">
        <v>32599</v>
      </c>
      <c r="BE24" s="1" t="e">
        <f t="shared" ref="BE24:BE63" si="11">IF(AND($AH$6&gt;=BC24,$AH$6&lt;=BD24),"〇","×")</f>
        <v>#VALUE!</v>
      </c>
      <c r="BF24" s="1" t="e">
        <f t="shared" ref="BF24:BF63" si="12">IF(AND($AH$9&gt;=BC24,$AH$9&lt;=BD24),"〇","×")</f>
        <v>#VALUE!</v>
      </c>
      <c r="BG24" s="1" t="e">
        <f t="shared" ref="BG24:BG63" si="13">IF(AND($AH$12&gt;=BC24,$AH$12&lt;=BD24),"〇","×")</f>
        <v>#VALUE!</v>
      </c>
      <c r="BI24" s="1" t="e">
        <f t="shared" ref="BI24:BI63" si="14">IF(AND($AH$15&gt;=BC24,$AH$15&lt;=BD24),"〇","×")</f>
        <v>#VALUE!</v>
      </c>
    </row>
    <row r="25" spans="1:61 16384:16384" s="1" customFormat="1" ht="30" customHeight="1" x14ac:dyDescent="0.2">
      <c r="A25" s="153" t="s">
        <v>122</v>
      </c>
      <c r="B25" s="40" t="s">
        <v>217</v>
      </c>
      <c r="C25" s="155" t="s">
        <v>123</v>
      </c>
      <c r="D25" s="157" t="s">
        <v>124</v>
      </c>
      <c r="E25" s="158"/>
      <c r="F25" s="157" t="s">
        <v>125</v>
      </c>
      <c r="G25" s="158"/>
      <c r="H25" s="159" t="s">
        <v>179</v>
      </c>
      <c r="I25" s="160"/>
      <c r="J25" s="160"/>
      <c r="K25" s="160"/>
      <c r="L25" s="160"/>
      <c r="M25" s="161"/>
      <c r="N25" s="117" t="s">
        <v>265</v>
      </c>
      <c r="O25" s="118"/>
      <c r="P25" s="127" t="s">
        <v>114</v>
      </c>
      <c r="Q25" s="129" t="s">
        <v>117</v>
      </c>
      <c r="R25" s="131" t="s">
        <v>118</v>
      </c>
      <c r="S25" s="114" t="s">
        <v>126</v>
      </c>
      <c r="T25" s="116"/>
      <c r="U25" s="4"/>
      <c r="V25" s="4"/>
      <c r="W25" s="4"/>
      <c r="X25" s="4"/>
      <c r="Y25" s="4" t="s">
        <v>48</v>
      </c>
      <c r="Z25" s="4" t="s">
        <v>23</v>
      </c>
      <c r="AA25" s="4"/>
      <c r="AB25" s="4" t="s">
        <v>101</v>
      </c>
      <c r="AC25" s="4"/>
      <c r="AD25" s="4"/>
      <c r="AE25" s="8" t="s">
        <v>135</v>
      </c>
      <c r="AF25" s="24">
        <v>36618</v>
      </c>
      <c r="AG25" s="24">
        <v>36982</v>
      </c>
      <c r="AH25" s="8" t="e">
        <f t="shared" si="0"/>
        <v>#VALUE!</v>
      </c>
      <c r="AI25" s="8" t="e">
        <f t="shared" si="1"/>
        <v>#VALUE!</v>
      </c>
      <c r="AJ25" s="8" t="e">
        <f t="shared" ref="AJ25:AJ62" si="15">IF(AND($AH$12&gt;=AF25,$AH$12&lt;=AG25),"〇","×")</f>
        <v>#VALUE!</v>
      </c>
      <c r="AK25" s="8" t="e">
        <f t="shared" si="2"/>
        <v>#VALUE!</v>
      </c>
      <c r="AL25" s="8"/>
      <c r="AM25" s="8" t="s">
        <v>145</v>
      </c>
      <c r="AN25" s="9">
        <v>29313</v>
      </c>
      <c r="AO25" s="9">
        <v>29677</v>
      </c>
      <c r="AP25" s="8" t="e">
        <f t="shared" si="3"/>
        <v>#VALUE!</v>
      </c>
      <c r="AQ25" s="4" t="e">
        <f t="shared" si="4"/>
        <v>#VALUE!</v>
      </c>
      <c r="AR25" s="4" t="e">
        <f t="shared" si="5"/>
        <v>#VALUE!</v>
      </c>
      <c r="AS25" s="4" t="e">
        <f t="shared" si="6"/>
        <v>#VALUE!</v>
      </c>
      <c r="AU25" s="8" t="s">
        <v>148</v>
      </c>
      <c r="AV25" s="9">
        <v>27121</v>
      </c>
      <c r="AW25" s="9">
        <v>27485</v>
      </c>
      <c r="AX25" s="8" t="e">
        <f t="shared" ref="AX25" si="16">IF(AND($AH$6&gt;=AV25,$AH$6&lt;=AW25),"〇","×")</f>
        <v>#VALUE!</v>
      </c>
      <c r="AY25" s="4" t="e">
        <f t="shared" ref="AY25" si="17">IF(AND($AH$9&gt;=AV25,$AH$9&lt;=AW25),"〇","×")</f>
        <v>#VALUE!</v>
      </c>
      <c r="AZ25" s="4" t="e">
        <f t="shared" ref="AZ25" si="18">IF(AND($AH$12&gt;=AV25,$AH$12&lt;=AW25),"〇","×")</f>
        <v>#VALUE!</v>
      </c>
      <c r="BA25" s="4" t="e">
        <f t="shared" ref="BA25" si="19">IF(AND($AH$15&gt;=AV25,$AH$15&lt;=AW25),"〇","×")</f>
        <v>#VALUE!</v>
      </c>
      <c r="BB25" s="1" t="s">
        <v>244</v>
      </c>
      <c r="BC25" s="44">
        <v>31869</v>
      </c>
      <c r="BD25" s="44">
        <v>32234</v>
      </c>
      <c r="BE25" s="1" t="e">
        <f t="shared" si="11"/>
        <v>#VALUE!</v>
      </c>
      <c r="BF25" s="1" t="e">
        <f t="shared" si="12"/>
        <v>#VALUE!</v>
      </c>
      <c r="BG25" s="1" t="e">
        <f t="shared" si="13"/>
        <v>#VALUE!</v>
      </c>
      <c r="BI25" s="1" t="e">
        <f t="shared" si="14"/>
        <v>#VALUE!</v>
      </c>
    </row>
    <row r="26" spans="1:61 16384:16384" s="1" customFormat="1" ht="18.75" customHeight="1" thickBot="1" x14ac:dyDescent="0.25">
      <c r="A26" s="154"/>
      <c r="B26" s="41" t="s">
        <v>218</v>
      </c>
      <c r="C26" s="156"/>
      <c r="D26" s="38" t="s">
        <v>119</v>
      </c>
      <c r="E26" s="38" t="s">
        <v>120</v>
      </c>
      <c r="F26" s="26" t="s">
        <v>2</v>
      </c>
      <c r="G26" s="36"/>
      <c r="H26" s="162"/>
      <c r="I26" s="163"/>
      <c r="J26" s="163"/>
      <c r="K26" s="163"/>
      <c r="L26" s="163"/>
      <c r="M26" s="164"/>
      <c r="N26" s="119"/>
      <c r="O26" s="120"/>
      <c r="P26" s="128"/>
      <c r="Q26" s="130"/>
      <c r="R26" s="132"/>
      <c r="S26" s="115"/>
      <c r="T26" s="111"/>
      <c r="U26" s="4"/>
      <c r="V26" s="4"/>
      <c r="W26" s="4"/>
      <c r="X26" s="4"/>
      <c r="Y26" s="4" t="s">
        <v>47</v>
      </c>
      <c r="Z26" s="4" t="s">
        <v>24</v>
      </c>
      <c r="AA26" s="4"/>
      <c r="AB26" s="4" t="s">
        <v>102</v>
      </c>
      <c r="AC26" s="4"/>
      <c r="AD26" s="4"/>
      <c r="AE26" s="8" t="s">
        <v>136</v>
      </c>
      <c r="AF26" s="9">
        <v>35887</v>
      </c>
      <c r="AG26" s="9">
        <v>36251</v>
      </c>
      <c r="AH26" s="8" t="e">
        <f t="shared" si="0"/>
        <v>#VALUE!</v>
      </c>
      <c r="AI26" s="8" t="e">
        <f t="shared" si="1"/>
        <v>#VALUE!</v>
      </c>
      <c r="AJ26" s="8" t="e">
        <f>IF(AND($AH$12&gt;=AF26,$AH$12&lt;=AG26),"〇","×")</f>
        <v>#VALUE!</v>
      </c>
      <c r="AK26" s="8" t="e">
        <f t="shared" si="2"/>
        <v>#VALUE!</v>
      </c>
      <c r="AL26" s="8"/>
      <c r="AM26" s="8" t="s">
        <v>146</v>
      </c>
      <c r="AN26" s="9">
        <v>28582</v>
      </c>
      <c r="AO26" s="9">
        <v>28946</v>
      </c>
      <c r="AP26" s="8" t="e">
        <f t="shared" si="3"/>
        <v>#VALUE!</v>
      </c>
      <c r="AQ26" s="4" t="e">
        <f t="shared" si="4"/>
        <v>#VALUE!</v>
      </c>
      <c r="AR26" s="4" t="e">
        <f t="shared" si="5"/>
        <v>#VALUE!</v>
      </c>
      <c r="AS26" s="4" t="e">
        <f t="shared" si="6"/>
        <v>#VALUE!</v>
      </c>
      <c r="AU26" s="59" t="s">
        <v>272</v>
      </c>
      <c r="AV26" s="9">
        <v>25295</v>
      </c>
      <c r="AW26" s="9">
        <v>25659</v>
      </c>
      <c r="AX26" s="8" t="e">
        <f t="shared" ref="AX26" si="20">IF(AND($AH$6&gt;=AV26,$AH$6&lt;=AW26),"〇","×")</f>
        <v>#VALUE!</v>
      </c>
      <c r="AY26" s="4" t="e">
        <f t="shared" ref="AY26" si="21">IF(AND($AH$9&gt;=AV26,$AH$9&lt;=AW26),"〇","×")</f>
        <v>#VALUE!</v>
      </c>
      <c r="AZ26" s="4" t="e">
        <f t="shared" ref="AZ26" si="22">IF(AND($AH$12&gt;=AV26,$AH$12&lt;=AW26),"〇","×")</f>
        <v>#VALUE!</v>
      </c>
      <c r="BA26" s="4" t="e">
        <f t="shared" ref="BA26" si="23">IF(AND($AH$15&gt;=AV26,$AH$15&lt;=AW26),"〇","×")</f>
        <v>#VALUE!</v>
      </c>
      <c r="BB26" s="1" t="s">
        <v>142</v>
      </c>
      <c r="BC26" s="44">
        <v>31504</v>
      </c>
      <c r="BD26" s="44">
        <v>31868</v>
      </c>
      <c r="BE26" s="1" t="e">
        <f t="shared" si="11"/>
        <v>#VALUE!</v>
      </c>
      <c r="BF26" s="1" t="e">
        <f t="shared" si="12"/>
        <v>#VALUE!</v>
      </c>
      <c r="BG26" s="1" t="e">
        <f t="shared" si="13"/>
        <v>#VALUE!</v>
      </c>
      <c r="BI26" s="1" t="e">
        <f t="shared" si="14"/>
        <v>#VALUE!</v>
      </c>
      <c r="XFD26" s="8"/>
    </row>
    <row r="27" spans="1:61 16384:16384" s="1" customFormat="1" ht="18.75" customHeight="1" x14ac:dyDescent="0.2">
      <c r="A27" s="143"/>
      <c r="B27" s="39"/>
      <c r="C27" s="146"/>
      <c r="D27" s="52"/>
      <c r="E27" s="53"/>
      <c r="F27" s="121"/>
      <c r="G27" s="122"/>
      <c r="H27" s="149" t="s">
        <v>113</v>
      </c>
      <c r="I27" s="151" t="s">
        <v>219</v>
      </c>
      <c r="J27" s="172" t="s">
        <v>211</v>
      </c>
      <c r="K27" s="182" t="s">
        <v>127</v>
      </c>
      <c r="L27" s="137" t="s">
        <v>132</v>
      </c>
      <c r="M27" s="185" t="s">
        <v>128</v>
      </c>
      <c r="N27" s="187" t="s">
        <v>266</v>
      </c>
      <c r="O27" s="188"/>
      <c r="P27" s="137" t="s">
        <v>115</v>
      </c>
      <c r="Q27" s="139"/>
      <c r="R27" s="141"/>
      <c r="S27" s="107" t="s">
        <v>129</v>
      </c>
      <c r="T27" s="110"/>
      <c r="U27" s="4"/>
      <c r="V27" s="4"/>
      <c r="W27" s="4"/>
      <c r="X27" s="4"/>
      <c r="Y27" s="4" t="s">
        <v>46</v>
      </c>
      <c r="Z27" s="4" t="s">
        <v>25</v>
      </c>
      <c r="AA27" s="4"/>
      <c r="AB27" s="4" t="s">
        <v>103</v>
      </c>
      <c r="AC27" s="4"/>
      <c r="AD27" s="4"/>
      <c r="AE27" s="8" t="s">
        <v>137</v>
      </c>
      <c r="AF27" s="24">
        <v>35157</v>
      </c>
      <c r="AG27" s="24">
        <v>35521</v>
      </c>
      <c r="AH27" s="8" t="e">
        <f t="shared" si="0"/>
        <v>#VALUE!</v>
      </c>
      <c r="AI27" s="8" t="e">
        <f t="shared" si="1"/>
        <v>#VALUE!</v>
      </c>
      <c r="AJ27" s="8" t="e">
        <f t="shared" si="15"/>
        <v>#VALUE!</v>
      </c>
      <c r="AK27" s="8" t="e">
        <f t="shared" si="2"/>
        <v>#VALUE!</v>
      </c>
      <c r="AL27" s="8"/>
      <c r="AM27" s="8" t="s">
        <v>147</v>
      </c>
      <c r="AN27" s="9">
        <v>27852</v>
      </c>
      <c r="AO27" s="9">
        <v>28216</v>
      </c>
      <c r="AP27" s="8" t="e">
        <f t="shared" si="3"/>
        <v>#VALUE!</v>
      </c>
      <c r="AQ27" s="4" t="e">
        <f t="shared" si="4"/>
        <v>#VALUE!</v>
      </c>
      <c r="AR27" s="4" t="e">
        <f t="shared" si="5"/>
        <v>#VALUE!</v>
      </c>
      <c r="AS27" s="4" t="e">
        <f t="shared" si="6"/>
        <v>#VALUE!</v>
      </c>
      <c r="AU27" s="59" t="s">
        <v>273</v>
      </c>
      <c r="AV27" s="9">
        <v>23469</v>
      </c>
      <c r="AW27" s="9">
        <v>23833</v>
      </c>
      <c r="AX27" s="8" t="e">
        <f t="shared" ref="AX27:AX29" si="24">IF(AND($AH$6&gt;=AV27,$AH$6&lt;=AW27),"〇","×")</f>
        <v>#VALUE!</v>
      </c>
      <c r="AY27" s="4" t="e">
        <f t="shared" ref="AY27:AY29" si="25">IF(AND($AH$9&gt;=AV27,$AH$9&lt;=AW27),"〇","×")</f>
        <v>#VALUE!</v>
      </c>
      <c r="AZ27" s="4" t="e">
        <f t="shared" ref="AZ27:AZ29" si="26">IF(AND($AH$12&gt;=AV27,$AH$12&lt;=AW27),"〇","×")</f>
        <v>#VALUE!</v>
      </c>
      <c r="BA27" s="4" t="e">
        <f t="shared" ref="BA27:BA29" si="27">IF(AND($AH$15&gt;=AV27,$AH$15&lt;=AW27),"〇","×")</f>
        <v>#VALUE!</v>
      </c>
      <c r="BB27" s="1" t="s">
        <v>245</v>
      </c>
      <c r="BC27" s="44">
        <v>31139</v>
      </c>
      <c r="BD27" s="44">
        <v>31503</v>
      </c>
      <c r="BE27" s="1" t="e">
        <f t="shared" si="11"/>
        <v>#VALUE!</v>
      </c>
      <c r="BF27" s="1" t="e">
        <f t="shared" si="12"/>
        <v>#VALUE!</v>
      </c>
      <c r="BG27" s="1" t="e">
        <f t="shared" si="13"/>
        <v>#VALUE!</v>
      </c>
      <c r="BI27" s="1" t="e">
        <f t="shared" si="14"/>
        <v>#VALUE!</v>
      </c>
    </row>
    <row r="28" spans="1:61 16384:16384" s="1" customFormat="1" ht="18.75" customHeight="1" thickBot="1" x14ac:dyDescent="0.25">
      <c r="A28" s="144"/>
      <c r="B28" s="42"/>
      <c r="C28" s="147"/>
      <c r="D28" s="38" t="s">
        <v>121</v>
      </c>
      <c r="E28" s="38" t="s">
        <v>118</v>
      </c>
      <c r="F28" s="123"/>
      <c r="G28" s="124"/>
      <c r="H28" s="150"/>
      <c r="I28" s="152"/>
      <c r="J28" s="173"/>
      <c r="K28" s="183"/>
      <c r="L28" s="184"/>
      <c r="M28" s="186"/>
      <c r="N28" s="29" t="s">
        <v>130</v>
      </c>
      <c r="O28" s="33"/>
      <c r="P28" s="138"/>
      <c r="Q28" s="140"/>
      <c r="R28" s="142"/>
      <c r="S28" s="108"/>
      <c r="T28" s="111"/>
      <c r="U28" s="4"/>
      <c r="V28" s="4"/>
      <c r="W28" s="4"/>
      <c r="X28" s="4"/>
      <c r="Y28" s="4" t="s">
        <v>45</v>
      </c>
      <c r="Z28" s="4" t="s">
        <v>26</v>
      </c>
      <c r="AA28" s="4"/>
      <c r="AB28" s="4" t="s">
        <v>104</v>
      </c>
      <c r="AC28" s="4"/>
      <c r="AD28" s="4"/>
      <c r="AE28" s="8" t="s">
        <v>138</v>
      </c>
      <c r="AF28" s="9">
        <v>34426</v>
      </c>
      <c r="AG28" s="9">
        <v>34790</v>
      </c>
      <c r="AH28" s="8" t="e">
        <f t="shared" si="0"/>
        <v>#VALUE!</v>
      </c>
      <c r="AI28" s="8" t="e">
        <f t="shared" si="1"/>
        <v>#VALUE!</v>
      </c>
      <c r="AJ28" s="8" t="e">
        <f t="shared" si="15"/>
        <v>#VALUE!</v>
      </c>
      <c r="AK28" s="8" t="e">
        <f t="shared" si="2"/>
        <v>#VALUE!</v>
      </c>
      <c r="AL28" s="8"/>
      <c r="AM28" s="8" t="s">
        <v>148</v>
      </c>
      <c r="AN28" s="9">
        <v>27121</v>
      </c>
      <c r="AO28" s="9">
        <v>27485</v>
      </c>
      <c r="AP28" s="8" t="e">
        <f t="shared" si="3"/>
        <v>#VALUE!</v>
      </c>
      <c r="AQ28" s="4" t="e">
        <f t="shared" si="4"/>
        <v>#VALUE!</v>
      </c>
      <c r="AR28" s="4" t="e">
        <f t="shared" si="5"/>
        <v>#VALUE!</v>
      </c>
      <c r="AS28" s="4" t="e">
        <f t="shared" si="6"/>
        <v>#VALUE!</v>
      </c>
      <c r="AU28" s="59" t="s">
        <v>274</v>
      </c>
      <c r="AV28" s="9">
        <v>21642</v>
      </c>
      <c r="AW28" s="9">
        <v>22007</v>
      </c>
      <c r="AX28" s="8" t="e">
        <f t="shared" si="24"/>
        <v>#VALUE!</v>
      </c>
      <c r="AY28" s="4" t="e">
        <f t="shared" si="25"/>
        <v>#VALUE!</v>
      </c>
      <c r="AZ28" s="4" t="e">
        <f t="shared" si="26"/>
        <v>#VALUE!</v>
      </c>
      <c r="BA28" s="4" t="e">
        <f t="shared" si="27"/>
        <v>#VALUE!</v>
      </c>
      <c r="BB28" s="1" t="s">
        <v>143</v>
      </c>
      <c r="BC28" s="44">
        <v>30774</v>
      </c>
      <c r="BD28" s="44">
        <v>31138</v>
      </c>
      <c r="BE28" s="1" t="e">
        <f t="shared" si="11"/>
        <v>#VALUE!</v>
      </c>
      <c r="BF28" s="1" t="e">
        <f t="shared" si="12"/>
        <v>#VALUE!</v>
      </c>
      <c r="BG28" s="1" t="e">
        <f t="shared" si="13"/>
        <v>#VALUE!</v>
      </c>
      <c r="BI28" s="1" t="e">
        <f t="shared" si="14"/>
        <v>#VALUE!</v>
      </c>
    </row>
    <row r="29" spans="1:61 16384:16384" s="1" customFormat="1" ht="16.5" customHeight="1" x14ac:dyDescent="0.2">
      <c r="A29" s="144"/>
      <c r="B29" s="112"/>
      <c r="C29" s="147"/>
      <c r="D29" s="54"/>
      <c r="E29" s="55"/>
      <c r="F29" s="125"/>
      <c r="G29" s="126"/>
      <c r="H29" s="133"/>
      <c r="I29" s="135"/>
      <c r="J29" s="174"/>
      <c r="K29" s="170"/>
      <c r="L29" s="170"/>
      <c r="M29" s="168"/>
      <c r="N29" s="30" t="s">
        <v>215</v>
      </c>
      <c r="O29" s="34"/>
      <c r="P29" s="176" t="s">
        <v>116</v>
      </c>
      <c r="Q29" s="139"/>
      <c r="R29" s="141"/>
      <c r="S29" s="107" t="s">
        <v>178</v>
      </c>
      <c r="T29" s="110"/>
      <c r="U29" s="4"/>
      <c r="V29" s="4"/>
      <c r="W29" s="4"/>
      <c r="X29" s="4"/>
      <c r="Y29" s="4" t="s">
        <v>44</v>
      </c>
      <c r="Z29" s="4" t="s">
        <v>27</v>
      </c>
      <c r="AA29" s="4"/>
      <c r="AB29" s="4" t="s">
        <v>105</v>
      </c>
      <c r="AC29" s="4"/>
      <c r="AD29" s="4"/>
      <c r="AE29" s="8" t="s">
        <v>139</v>
      </c>
      <c r="AF29" s="24">
        <v>33696</v>
      </c>
      <c r="AG29" s="24">
        <v>34060</v>
      </c>
      <c r="AH29" s="8" t="e">
        <f t="shared" si="0"/>
        <v>#VALUE!</v>
      </c>
      <c r="AI29" s="8" t="e">
        <f t="shared" si="1"/>
        <v>#VALUE!</v>
      </c>
      <c r="AJ29" s="8" t="e">
        <f t="shared" si="15"/>
        <v>#VALUE!</v>
      </c>
      <c r="AK29" s="8" t="e">
        <f t="shared" si="2"/>
        <v>#VALUE!</v>
      </c>
      <c r="AL29" s="8"/>
      <c r="AM29" s="8" t="s">
        <v>149</v>
      </c>
      <c r="AN29" s="9">
        <v>26391</v>
      </c>
      <c r="AO29" s="9">
        <v>26755</v>
      </c>
      <c r="AP29" s="8" t="e">
        <f t="shared" si="3"/>
        <v>#VALUE!</v>
      </c>
      <c r="AQ29" s="4" t="e">
        <f t="shared" si="4"/>
        <v>#VALUE!</v>
      </c>
      <c r="AR29" s="4" t="e">
        <f t="shared" si="5"/>
        <v>#VALUE!</v>
      </c>
      <c r="AS29" s="4" t="e">
        <f t="shared" si="6"/>
        <v>#VALUE!</v>
      </c>
      <c r="AU29" s="59" t="s">
        <v>275</v>
      </c>
      <c r="AV29" s="9">
        <v>19816</v>
      </c>
      <c r="AW29" s="9">
        <v>20180</v>
      </c>
      <c r="AX29" s="8" t="e">
        <f t="shared" si="24"/>
        <v>#VALUE!</v>
      </c>
      <c r="AY29" s="4" t="e">
        <f t="shared" si="25"/>
        <v>#VALUE!</v>
      </c>
      <c r="AZ29" s="4" t="e">
        <f t="shared" si="26"/>
        <v>#VALUE!</v>
      </c>
      <c r="BA29" s="4" t="e">
        <f t="shared" si="27"/>
        <v>#VALUE!</v>
      </c>
      <c r="BB29" s="1" t="s">
        <v>246</v>
      </c>
      <c r="BC29" s="44">
        <v>30408</v>
      </c>
      <c r="BD29" s="44">
        <v>30773</v>
      </c>
      <c r="BE29" s="1" t="e">
        <f t="shared" si="11"/>
        <v>#VALUE!</v>
      </c>
      <c r="BF29" s="1" t="e">
        <f t="shared" si="12"/>
        <v>#VALUE!</v>
      </c>
      <c r="BG29" s="1" t="e">
        <f t="shared" si="13"/>
        <v>#VALUE!</v>
      </c>
      <c r="BI29" s="1" t="e">
        <f t="shared" si="14"/>
        <v>#VALUE!</v>
      </c>
    </row>
    <row r="30" spans="1:61 16384:16384" s="1" customFormat="1" ht="17.25" thickBot="1" x14ac:dyDescent="0.25">
      <c r="A30" s="145"/>
      <c r="B30" s="113"/>
      <c r="C30" s="148"/>
      <c r="D30" s="2" t="s">
        <v>1</v>
      </c>
      <c r="E30" s="165"/>
      <c r="F30" s="166"/>
      <c r="G30" s="167"/>
      <c r="H30" s="134"/>
      <c r="I30" s="136"/>
      <c r="J30" s="175"/>
      <c r="K30" s="171"/>
      <c r="L30" s="171"/>
      <c r="M30" s="169"/>
      <c r="N30" s="31" t="s">
        <v>177</v>
      </c>
      <c r="O30" s="35" t="s">
        <v>212</v>
      </c>
      <c r="P30" s="177"/>
      <c r="Q30" s="178"/>
      <c r="R30" s="179"/>
      <c r="S30" s="180"/>
      <c r="T30" s="181"/>
      <c r="U30" s="4"/>
      <c r="V30" s="4"/>
      <c r="W30" s="4"/>
      <c r="X30" s="4"/>
      <c r="Y30" s="4" t="s">
        <v>43</v>
      </c>
      <c r="Z30" s="4" t="s">
        <v>28</v>
      </c>
      <c r="AA30" s="4"/>
      <c r="AB30" s="4" t="s">
        <v>106</v>
      </c>
      <c r="AC30" s="4"/>
      <c r="AD30" s="4"/>
      <c r="AE30" s="8" t="s">
        <v>140</v>
      </c>
      <c r="AF30" s="9">
        <v>32965</v>
      </c>
      <c r="AG30" s="9">
        <v>33329</v>
      </c>
      <c r="AH30" s="8" t="e">
        <f t="shared" si="0"/>
        <v>#VALUE!</v>
      </c>
      <c r="AI30" s="8" t="e">
        <f t="shared" si="1"/>
        <v>#VALUE!</v>
      </c>
      <c r="AJ30" s="8" t="e">
        <f t="shared" si="15"/>
        <v>#VALUE!</v>
      </c>
      <c r="AK30" s="8" t="e">
        <f t="shared" si="2"/>
        <v>#VALUE!</v>
      </c>
      <c r="AL30" s="8"/>
      <c r="AM30" s="8" t="s">
        <v>150</v>
      </c>
      <c r="AN30" s="9">
        <v>25660</v>
      </c>
      <c r="AO30" s="9">
        <v>26024</v>
      </c>
      <c r="AP30" s="8" t="e">
        <f t="shared" si="3"/>
        <v>#VALUE!</v>
      </c>
      <c r="AQ30" s="4" t="e">
        <f t="shared" si="4"/>
        <v>#VALUE!</v>
      </c>
      <c r="AR30" s="4" t="e">
        <f t="shared" si="5"/>
        <v>#VALUE!</v>
      </c>
      <c r="AS30" s="4" t="e">
        <f t="shared" si="6"/>
        <v>#VALUE!</v>
      </c>
      <c r="BB30" s="1" t="s">
        <v>144</v>
      </c>
      <c r="BC30" s="44">
        <v>30043</v>
      </c>
      <c r="BD30" s="44">
        <v>30407</v>
      </c>
      <c r="BE30" s="1" t="e">
        <f t="shared" si="11"/>
        <v>#VALUE!</v>
      </c>
      <c r="BF30" s="1" t="e">
        <f t="shared" si="12"/>
        <v>#VALUE!</v>
      </c>
      <c r="BG30" s="1" t="e">
        <f t="shared" si="13"/>
        <v>#VALUE!</v>
      </c>
      <c r="BI30" s="1" t="e">
        <f t="shared" si="14"/>
        <v>#VALUE!</v>
      </c>
    </row>
    <row r="31" spans="1:61 16384:16384" ht="19.899999999999999" customHeight="1" x14ac:dyDescent="0.2">
      <c r="Y31" s="4" t="s">
        <v>42</v>
      </c>
      <c r="Z31" s="4" t="s">
        <v>29</v>
      </c>
      <c r="AB31" s="4" t="s">
        <v>107</v>
      </c>
      <c r="AE31" s="8" t="s">
        <v>141</v>
      </c>
      <c r="AF31" s="24">
        <v>32235</v>
      </c>
      <c r="AG31" s="24">
        <v>32599</v>
      </c>
      <c r="AH31" s="8" t="e">
        <f t="shared" si="0"/>
        <v>#VALUE!</v>
      </c>
      <c r="AI31" s="8" t="e">
        <f t="shared" si="1"/>
        <v>#VALUE!</v>
      </c>
      <c r="AJ31" s="8" t="e">
        <f t="shared" si="15"/>
        <v>#VALUE!</v>
      </c>
      <c r="AK31" s="8" t="e">
        <f t="shared" si="2"/>
        <v>#VALUE!</v>
      </c>
      <c r="AL31" s="8"/>
      <c r="AM31" s="8" t="s">
        <v>151</v>
      </c>
      <c r="AN31" s="9">
        <v>24930</v>
      </c>
      <c r="AO31" s="9">
        <v>25294</v>
      </c>
      <c r="AP31" s="8" t="e">
        <f t="shared" si="3"/>
        <v>#VALUE!</v>
      </c>
      <c r="AQ31" s="4" t="e">
        <f t="shared" si="4"/>
        <v>#VALUE!</v>
      </c>
      <c r="AR31" s="4" t="e">
        <f t="shared" si="5"/>
        <v>#VALUE!</v>
      </c>
      <c r="AS31" s="4" t="e">
        <f t="shared" si="6"/>
        <v>#VALUE!</v>
      </c>
      <c r="BB31" s="1" t="s">
        <v>247</v>
      </c>
      <c r="BC31" s="44">
        <v>29678</v>
      </c>
      <c r="BD31" s="44">
        <v>30042</v>
      </c>
      <c r="BE31" s="1" t="e">
        <f t="shared" si="11"/>
        <v>#VALUE!</v>
      </c>
      <c r="BF31" s="1" t="e">
        <f t="shared" si="12"/>
        <v>#VALUE!</v>
      </c>
      <c r="BG31" s="1" t="e">
        <f t="shared" si="13"/>
        <v>#VALUE!</v>
      </c>
      <c r="BH31" s="1"/>
      <c r="BI31" s="1" t="e">
        <f t="shared" si="14"/>
        <v>#VALUE!</v>
      </c>
    </row>
    <row r="32" spans="1:61 16384:16384" ht="19.899999999999999" hidden="1" customHeight="1" x14ac:dyDescent="0.2">
      <c r="Y32" s="4" t="s">
        <v>41</v>
      </c>
      <c r="Z32" s="4" t="s">
        <v>30</v>
      </c>
      <c r="AB32" s="4" t="s">
        <v>108</v>
      </c>
      <c r="AE32" s="8" t="s">
        <v>142</v>
      </c>
      <c r="AF32" s="9">
        <v>31504</v>
      </c>
      <c r="AG32" s="9">
        <v>31868</v>
      </c>
      <c r="AH32" s="8" t="e">
        <f t="shared" si="0"/>
        <v>#VALUE!</v>
      </c>
      <c r="AI32" s="8" t="e">
        <f t="shared" si="1"/>
        <v>#VALUE!</v>
      </c>
      <c r="AJ32" s="8" t="e">
        <f t="shared" si="15"/>
        <v>#VALUE!</v>
      </c>
      <c r="AK32" s="8" t="e">
        <f t="shared" si="2"/>
        <v>#VALUE!</v>
      </c>
      <c r="AL32" s="8"/>
      <c r="AM32" s="8" t="s">
        <v>152</v>
      </c>
      <c r="AN32" s="9">
        <v>24199</v>
      </c>
      <c r="AO32" s="9">
        <v>24563</v>
      </c>
      <c r="AP32" s="8" t="e">
        <f t="shared" si="3"/>
        <v>#VALUE!</v>
      </c>
      <c r="AQ32" s="4" t="e">
        <f t="shared" si="4"/>
        <v>#VALUE!</v>
      </c>
      <c r="AR32" s="4" t="e">
        <f t="shared" si="5"/>
        <v>#VALUE!</v>
      </c>
      <c r="AS32" s="4" t="e">
        <f t="shared" si="6"/>
        <v>#VALUE!</v>
      </c>
      <c r="BB32" s="1" t="s">
        <v>145</v>
      </c>
      <c r="BC32" s="44">
        <v>29313</v>
      </c>
      <c r="BD32" s="44">
        <v>29677</v>
      </c>
      <c r="BE32" s="1" t="e">
        <f t="shared" si="11"/>
        <v>#VALUE!</v>
      </c>
      <c r="BF32" s="1" t="e">
        <f t="shared" si="12"/>
        <v>#VALUE!</v>
      </c>
      <c r="BG32" s="1" t="e">
        <f t="shared" si="13"/>
        <v>#VALUE!</v>
      </c>
      <c r="BH32" s="1"/>
      <c r="BI32" s="1" t="e">
        <f t="shared" si="14"/>
        <v>#VALUE!</v>
      </c>
    </row>
    <row r="33" spans="25:61" ht="19.899999999999999" hidden="1" customHeight="1" x14ac:dyDescent="0.2">
      <c r="Y33" s="4" t="s">
        <v>40</v>
      </c>
      <c r="Z33" s="4" t="s">
        <v>31</v>
      </c>
      <c r="AB33" s="4" t="s">
        <v>109</v>
      </c>
      <c r="AE33" s="8" t="s">
        <v>143</v>
      </c>
      <c r="AF33" s="24">
        <v>30774</v>
      </c>
      <c r="AG33" s="24">
        <v>31138</v>
      </c>
      <c r="AH33" s="8" t="e">
        <f t="shared" si="0"/>
        <v>#VALUE!</v>
      </c>
      <c r="AI33" s="8" t="e">
        <f t="shared" si="1"/>
        <v>#VALUE!</v>
      </c>
      <c r="AJ33" s="8" t="e">
        <f t="shared" si="15"/>
        <v>#VALUE!</v>
      </c>
      <c r="AK33" s="8" t="e">
        <f t="shared" si="2"/>
        <v>#VALUE!</v>
      </c>
      <c r="AL33" s="8"/>
      <c r="AM33" s="8" t="s">
        <v>153</v>
      </c>
      <c r="AN33" s="9">
        <v>23469</v>
      </c>
      <c r="AO33" s="9">
        <v>23833</v>
      </c>
      <c r="AP33" s="8" t="e">
        <f t="shared" si="3"/>
        <v>#VALUE!</v>
      </c>
      <c r="AQ33" s="4" t="e">
        <f t="shared" si="4"/>
        <v>#VALUE!</v>
      </c>
      <c r="AR33" s="4" t="e">
        <f>IF(AND($AH$12&gt;=AN33,$AH$12&lt;=AO33),"〇","×")</f>
        <v>#VALUE!</v>
      </c>
      <c r="AS33" s="4" t="e">
        <f t="shared" si="6"/>
        <v>#VALUE!</v>
      </c>
      <c r="BB33" s="1" t="s">
        <v>248</v>
      </c>
      <c r="BC33" s="44">
        <v>28947</v>
      </c>
      <c r="BD33" s="44">
        <v>29312</v>
      </c>
      <c r="BE33" s="1" t="e">
        <f t="shared" si="11"/>
        <v>#VALUE!</v>
      </c>
      <c r="BF33" s="1" t="e">
        <f t="shared" si="12"/>
        <v>#VALUE!</v>
      </c>
      <c r="BG33" s="1" t="e">
        <f t="shared" si="13"/>
        <v>#VALUE!</v>
      </c>
      <c r="BH33" s="1"/>
      <c r="BI33" s="1" t="e">
        <f t="shared" si="14"/>
        <v>#VALUE!</v>
      </c>
    </row>
    <row r="34" spans="25:61" ht="19.899999999999999" hidden="1" customHeight="1" x14ac:dyDescent="0.2">
      <c r="Y34" s="4" t="s">
        <v>39</v>
      </c>
      <c r="Z34" s="4" t="s">
        <v>32</v>
      </c>
      <c r="AB34" s="4" t="s">
        <v>110</v>
      </c>
      <c r="AE34" s="8" t="s">
        <v>144</v>
      </c>
      <c r="AF34" s="9">
        <v>30043</v>
      </c>
      <c r="AG34" s="9">
        <v>30407</v>
      </c>
      <c r="AH34" s="8" t="e">
        <f t="shared" si="0"/>
        <v>#VALUE!</v>
      </c>
      <c r="AI34" s="8" t="e">
        <f t="shared" si="1"/>
        <v>#VALUE!</v>
      </c>
      <c r="AJ34" s="8" t="e">
        <f t="shared" si="15"/>
        <v>#VALUE!</v>
      </c>
      <c r="AK34" s="8" t="e">
        <f t="shared" si="2"/>
        <v>#VALUE!</v>
      </c>
      <c r="AL34" s="8"/>
      <c r="AM34" s="8" t="s">
        <v>154</v>
      </c>
      <c r="AN34" s="9">
        <v>22738</v>
      </c>
      <c r="AO34" s="9">
        <v>23102</v>
      </c>
      <c r="AP34" s="8" t="e">
        <f t="shared" si="3"/>
        <v>#VALUE!</v>
      </c>
      <c r="AQ34" s="4" t="e">
        <f t="shared" si="4"/>
        <v>#VALUE!</v>
      </c>
      <c r="AR34" s="4" t="e">
        <f t="shared" si="5"/>
        <v>#VALUE!</v>
      </c>
      <c r="AS34" s="4" t="e">
        <f t="shared" si="6"/>
        <v>#VALUE!</v>
      </c>
      <c r="BB34" s="1" t="s">
        <v>146</v>
      </c>
      <c r="BC34" s="44">
        <v>28582</v>
      </c>
      <c r="BD34" s="44">
        <v>28946</v>
      </c>
      <c r="BE34" s="1" t="e">
        <f t="shared" si="11"/>
        <v>#VALUE!</v>
      </c>
      <c r="BF34" s="1" t="e">
        <f t="shared" si="12"/>
        <v>#VALUE!</v>
      </c>
      <c r="BG34" s="1" t="e">
        <f t="shared" si="13"/>
        <v>#VALUE!</v>
      </c>
      <c r="BH34" s="1"/>
      <c r="BI34" s="1" t="e">
        <f t="shared" si="14"/>
        <v>#VALUE!</v>
      </c>
    </row>
    <row r="35" spans="25:61" ht="19.899999999999999" hidden="1" customHeight="1" x14ac:dyDescent="0.2">
      <c r="Y35" s="4" t="s">
        <v>38</v>
      </c>
      <c r="Z35" s="4" t="s">
        <v>33</v>
      </c>
      <c r="AB35" s="4" t="s">
        <v>111</v>
      </c>
      <c r="AE35" s="8" t="s">
        <v>145</v>
      </c>
      <c r="AF35" s="24">
        <v>29313</v>
      </c>
      <c r="AG35" s="24">
        <v>29677</v>
      </c>
      <c r="AH35" s="8" t="e">
        <f t="shared" si="0"/>
        <v>#VALUE!</v>
      </c>
      <c r="AI35" s="8" t="e">
        <f t="shared" si="1"/>
        <v>#VALUE!</v>
      </c>
      <c r="AJ35" s="8" t="e">
        <f t="shared" si="15"/>
        <v>#VALUE!</v>
      </c>
      <c r="AK35" s="8" t="e">
        <f t="shared" si="2"/>
        <v>#VALUE!</v>
      </c>
      <c r="AL35" s="8"/>
      <c r="AM35" s="8" t="s">
        <v>155</v>
      </c>
      <c r="AN35" s="9">
        <v>22008</v>
      </c>
      <c r="AO35" s="9">
        <v>22372</v>
      </c>
      <c r="AP35" s="8" t="e">
        <f t="shared" si="3"/>
        <v>#VALUE!</v>
      </c>
      <c r="AQ35" s="4" t="e">
        <f t="shared" si="4"/>
        <v>#VALUE!</v>
      </c>
      <c r="AR35" s="4" t="e">
        <f t="shared" si="5"/>
        <v>#VALUE!</v>
      </c>
      <c r="AS35" s="4" t="e">
        <f t="shared" si="6"/>
        <v>#VALUE!</v>
      </c>
      <c r="BB35" s="1" t="s">
        <v>249</v>
      </c>
      <c r="BC35" s="44">
        <v>28217</v>
      </c>
      <c r="BD35" s="44">
        <v>28581</v>
      </c>
      <c r="BE35" s="1" t="e">
        <f t="shared" si="11"/>
        <v>#VALUE!</v>
      </c>
      <c r="BF35" s="1" t="e">
        <f t="shared" si="12"/>
        <v>#VALUE!</v>
      </c>
      <c r="BG35" s="1" t="e">
        <f t="shared" si="13"/>
        <v>#VALUE!</v>
      </c>
      <c r="BH35" s="1"/>
      <c r="BI35" s="1" t="e">
        <f t="shared" si="14"/>
        <v>#VALUE!</v>
      </c>
    </row>
    <row r="36" spans="25:61" hidden="1" x14ac:dyDescent="0.2">
      <c r="Y36" s="4" t="s">
        <v>37</v>
      </c>
      <c r="Z36" s="4" t="s">
        <v>34</v>
      </c>
      <c r="AB36" s="4" t="s">
        <v>112</v>
      </c>
      <c r="AE36" s="8" t="s">
        <v>146</v>
      </c>
      <c r="AF36" s="9">
        <v>28582</v>
      </c>
      <c r="AG36" s="9">
        <v>28946</v>
      </c>
      <c r="AH36" s="8" t="e">
        <f t="shared" si="0"/>
        <v>#VALUE!</v>
      </c>
      <c r="AI36" s="8" t="e">
        <f t="shared" si="1"/>
        <v>#VALUE!</v>
      </c>
      <c r="AJ36" s="8" t="e">
        <f t="shared" si="15"/>
        <v>#VALUE!</v>
      </c>
      <c r="AK36" s="8" t="e">
        <f t="shared" si="2"/>
        <v>#VALUE!</v>
      </c>
      <c r="AL36" s="8"/>
      <c r="AM36" s="8" t="s">
        <v>156</v>
      </c>
      <c r="AN36" s="9">
        <v>21277</v>
      </c>
      <c r="AO36" s="9">
        <v>21641</v>
      </c>
      <c r="AP36" s="8" t="e">
        <f t="shared" si="3"/>
        <v>#VALUE!</v>
      </c>
      <c r="AQ36" s="4" t="e">
        <f t="shared" si="4"/>
        <v>#VALUE!</v>
      </c>
      <c r="AR36" s="4" t="e">
        <f t="shared" si="5"/>
        <v>#VALUE!</v>
      </c>
      <c r="AS36" s="4" t="e">
        <f t="shared" si="6"/>
        <v>#VALUE!</v>
      </c>
      <c r="BB36" s="1" t="s">
        <v>147</v>
      </c>
      <c r="BC36" s="44">
        <v>27852</v>
      </c>
      <c r="BD36" s="44">
        <v>28216</v>
      </c>
      <c r="BE36" s="1" t="e">
        <f t="shared" si="11"/>
        <v>#VALUE!</v>
      </c>
      <c r="BF36" s="1" t="e">
        <f t="shared" si="12"/>
        <v>#VALUE!</v>
      </c>
      <c r="BG36" s="1" t="e">
        <f t="shared" si="13"/>
        <v>#VALUE!</v>
      </c>
      <c r="BH36" s="1"/>
      <c r="BI36" s="1" t="e">
        <f t="shared" si="14"/>
        <v>#VALUE!</v>
      </c>
    </row>
    <row r="37" spans="25:61" hidden="1" x14ac:dyDescent="0.2">
      <c r="Y37" s="4" t="s">
        <v>36</v>
      </c>
      <c r="AE37" s="8" t="s">
        <v>147</v>
      </c>
      <c r="AF37" s="24">
        <v>27852</v>
      </c>
      <c r="AG37" s="24">
        <v>28216</v>
      </c>
      <c r="AH37" s="8" t="e">
        <f t="shared" si="0"/>
        <v>#VALUE!</v>
      </c>
      <c r="AI37" s="8" t="e">
        <f t="shared" si="1"/>
        <v>#VALUE!</v>
      </c>
      <c r="AJ37" s="8" t="e">
        <f t="shared" si="15"/>
        <v>#VALUE!</v>
      </c>
      <c r="AK37" s="8" t="e">
        <f t="shared" si="2"/>
        <v>#VALUE!</v>
      </c>
      <c r="AL37" s="8"/>
      <c r="AM37" s="8" t="s">
        <v>157</v>
      </c>
      <c r="AN37" s="9">
        <v>20547</v>
      </c>
      <c r="AO37" s="9">
        <v>20911</v>
      </c>
      <c r="AP37" s="8" t="e">
        <f t="shared" si="3"/>
        <v>#VALUE!</v>
      </c>
      <c r="AQ37" s="4" t="e">
        <f t="shared" si="4"/>
        <v>#VALUE!</v>
      </c>
      <c r="AR37" s="4" t="e">
        <f t="shared" si="5"/>
        <v>#VALUE!</v>
      </c>
      <c r="AS37" s="4" t="e">
        <f t="shared" si="6"/>
        <v>#VALUE!</v>
      </c>
      <c r="BB37" s="1" t="s">
        <v>250</v>
      </c>
      <c r="BC37" s="44">
        <v>27486</v>
      </c>
      <c r="BD37" s="44">
        <v>27851</v>
      </c>
      <c r="BE37" s="1" t="e">
        <f t="shared" si="11"/>
        <v>#VALUE!</v>
      </c>
      <c r="BF37" s="1" t="e">
        <f t="shared" si="12"/>
        <v>#VALUE!</v>
      </c>
      <c r="BG37" s="1" t="e">
        <f t="shared" si="13"/>
        <v>#VALUE!</v>
      </c>
      <c r="BH37" s="1"/>
      <c r="BI37" s="1" t="e">
        <f t="shared" si="14"/>
        <v>#VALUE!</v>
      </c>
    </row>
    <row r="38" spans="25:61" hidden="1" x14ac:dyDescent="0.35">
      <c r="Y38" s="4" t="s">
        <v>35</v>
      </c>
      <c r="AE38" s="8" t="s">
        <v>148</v>
      </c>
      <c r="AF38" s="9">
        <v>27121</v>
      </c>
      <c r="AG38" s="9">
        <v>27485</v>
      </c>
      <c r="AH38" s="8" t="e">
        <f t="shared" si="0"/>
        <v>#VALUE!</v>
      </c>
      <c r="AI38" s="8" t="e">
        <f t="shared" si="1"/>
        <v>#VALUE!</v>
      </c>
      <c r="AJ38" s="8" t="e">
        <f t="shared" si="15"/>
        <v>#VALUE!</v>
      </c>
      <c r="AK38" s="8" t="e">
        <f t="shared" si="2"/>
        <v>#VALUE!</v>
      </c>
      <c r="AL38" s="8"/>
      <c r="AM38" s="8" t="s">
        <v>158</v>
      </c>
      <c r="AN38" s="9">
        <v>19816</v>
      </c>
      <c r="AO38" s="9">
        <v>20180</v>
      </c>
      <c r="AP38" s="8" t="e">
        <f t="shared" si="3"/>
        <v>#VALUE!</v>
      </c>
      <c r="AQ38" s="4" t="e">
        <f t="shared" si="4"/>
        <v>#VALUE!</v>
      </c>
      <c r="AR38" s="4" t="e">
        <f t="shared" si="5"/>
        <v>#VALUE!</v>
      </c>
      <c r="AS38" s="4" t="e">
        <f t="shared" si="6"/>
        <v>#VALUE!</v>
      </c>
      <c r="AU38" s="1"/>
      <c r="AV38" s="43" t="s">
        <v>225</v>
      </c>
      <c r="AW38" s="1"/>
      <c r="AX38" s="1"/>
      <c r="AY38" s="1"/>
      <c r="AZ38" s="1"/>
      <c r="BA38" s="1"/>
      <c r="BB38" s="1" t="s">
        <v>148</v>
      </c>
      <c r="BC38" s="44">
        <v>27121</v>
      </c>
      <c r="BD38" s="44">
        <v>27485</v>
      </c>
      <c r="BE38" s="1" t="e">
        <f t="shared" si="11"/>
        <v>#VALUE!</v>
      </c>
      <c r="BF38" s="1" t="e">
        <f t="shared" si="12"/>
        <v>#VALUE!</v>
      </c>
      <c r="BG38" s="1" t="e">
        <f t="shared" si="13"/>
        <v>#VALUE!</v>
      </c>
      <c r="BH38" s="1"/>
      <c r="BI38" s="1" t="e">
        <f t="shared" si="14"/>
        <v>#VALUE!</v>
      </c>
    </row>
    <row r="39" spans="25:61" hidden="1" x14ac:dyDescent="0.35">
      <c r="Y39" s="4" t="s">
        <v>34</v>
      </c>
      <c r="AE39" s="8" t="s">
        <v>149</v>
      </c>
      <c r="AF39" s="24">
        <v>26391</v>
      </c>
      <c r="AG39" s="24">
        <v>26755</v>
      </c>
      <c r="AH39" s="8" t="e">
        <f t="shared" si="0"/>
        <v>#VALUE!</v>
      </c>
      <c r="AI39" s="8" t="e">
        <f t="shared" si="1"/>
        <v>#VALUE!</v>
      </c>
      <c r="AJ39" s="8" t="e">
        <f t="shared" si="15"/>
        <v>#VALUE!</v>
      </c>
      <c r="AK39" s="8" t="e">
        <f t="shared" si="2"/>
        <v>#VALUE!</v>
      </c>
      <c r="AL39" s="8"/>
      <c r="AM39" s="8" t="s">
        <v>159</v>
      </c>
      <c r="AN39" s="9">
        <v>19086</v>
      </c>
      <c r="AO39" s="9">
        <v>19450</v>
      </c>
      <c r="AP39" s="8" t="e">
        <f t="shared" si="3"/>
        <v>#VALUE!</v>
      </c>
      <c r="AQ39" s="4" t="e">
        <f t="shared" si="4"/>
        <v>#VALUE!</v>
      </c>
      <c r="AR39" s="4" t="e">
        <f t="shared" si="5"/>
        <v>#VALUE!</v>
      </c>
      <c r="AS39" s="4" t="e">
        <f t="shared" si="6"/>
        <v>#VALUE!</v>
      </c>
      <c r="AU39" s="43">
        <v>36</v>
      </c>
      <c r="AV39" s="44">
        <v>32235</v>
      </c>
      <c r="AW39" s="44">
        <v>32599</v>
      </c>
      <c r="AX39" s="8" t="e">
        <f>IF(AND($AH$6&gt;=AV39,$AH$6&lt;=AW39),"〇","×")</f>
        <v>#VALUE!</v>
      </c>
      <c r="AY39" s="8" t="e">
        <f>IF(AND($AH$9&gt;=AV39,$AH$9&lt;=AW39),"〇","×")</f>
        <v>#VALUE!</v>
      </c>
      <c r="AZ39" s="8" t="e">
        <f>IF(AND($AH$12&gt;=AV39,$AH$12&lt;=AW39),"〇","×")</f>
        <v>#VALUE!</v>
      </c>
      <c r="BA39" s="1" t="e">
        <f>IF(AND($AH$15&gt;=AV39,$AH$15&lt;=AW39),"〇","×")</f>
        <v>#VALUE!</v>
      </c>
      <c r="BB39" s="1" t="s">
        <v>251</v>
      </c>
      <c r="BC39" s="44">
        <v>26756</v>
      </c>
      <c r="BD39" s="44">
        <v>27120</v>
      </c>
      <c r="BE39" s="1" t="e">
        <f t="shared" si="11"/>
        <v>#VALUE!</v>
      </c>
      <c r="BF39" s="1" t="e">
        <f t="shared" si="12"/>
        <v>#VALUE!</v>
      </c>
      <c r="BG39" s="1" t="e">
        <f t="shared" si="13"/>
        <v>#VALUE!</v>
      </c>
      <c r="BH39" s="1"/>
      <c r="BI39" s="1" t="e">
        <f t="shared" si="14"/>
        <v>#VALUE!</v>
      </c>
    </row>
    <row r="40" spans="25:61" hidden="1" x14ac:dyDescent="0.35">
      <c r="Y40" s="4" t="s">
        <v>33</v>
      </c>
      <c r="AE40" s="8" t="s">
        <v>150</v>
      </c>
      <c r="AF40" s="9">
        <v>25660</v>
      </c>
      <c r="AG40" s="9">
        <v>26024</v>
      </c>
      <c r="AH40" s="8" t="e">
        <f t="shared" si="0"/>
        <v>#VALUE!</v>
      </c>
      <c r="AI40" s="8" t="e">
        <f t="shared" si="1"/>
        <v>#VALUE!</v>
      </c>
      <c r="AJ40" s="8" t="e">
        <f t="shared" si="15"/>
        <v>#VALUE!</v>
      </c>
      <c r="AK40" s="8" t="e">
        <f t="shared" si="2"/>
        <v>#VALUE!</v>
      </c>
      <c r="AL40" s="8"/>
      <c r="AM40" s="8" t="s">
        <v>160</v>
      </c>
      <c r="AN40" s="9">
        <v>18355</v>
      </c>
      <c r="AO40" s="9">
        <v>18719</v>
      </c>
      <c r="AP40" s="8" t="e">
        <f t="shared" si="3"/>
        <v>#VALUE!</v>
      </c>
      <c r="AQ40" s="4" t="e">
        <f t="shared" si="4"/>
        <v>#VALUE!</v>
      </c>
      <c r="AR40" s="4" t="e">
        <f t="shared" si="5"/>
        <v>#VALUE!</v>
      </c>
      <c r="AS40" s="4" t="e">
        <f t="shared" si="6"/>
        <v>#VALUE!</v>
      </c>
      <c r="AU40" s="43">
        <v>38</v>
      </c>
      <c r="AV40" s="44">
        <v>31504</v>
      </c>
      <c r="AW40" s="44">
        <v>31868</v>
      </c>
      <c r="AX40" s="8" t="e">
        <f>IF(AND($AH$6&gt;=AV40,$AH$6&lt;=AW40),"〇","×")</f>
        <v>#VALUE!</v>
      </c>
      <c r="AY40" s="1" t="e">
        <f>IF(AND($AH$9&gt;=AV40,$AH$9&lt;=AW40),"〇","×")</f>
        <v>#VALUE!</v>
      </c>
      <c r="AZ40" s="1" t="e">
        <f>IF(AND($AH$12&gt;=AV40,$AH$12&lt;=AW40),"〇","×")</f>
        <v>#VALUE!</v>
      </c>
      <c r="BA40" s="1" t="e">
        <f>IF(AND($AH$15&gt;=AV40,$AH$15&lt;=AW40),"〇","×")</f>
        <v>#VALUE!</v>
      </c>
      <c r="BB40" s="1" t="s">
        <v>149</v>
      </c>
      <c r="BC40" s="44">
        <v>26391</v>
      </c>
      <c r="BD40" s="44">
        <v>26755</v>
      </c>
      <c r="BE40" s="1" t="e">
        <f t="shared" si="11"/>
        <v>#VALUE!</v>
      </c>
      <c r="BF40" s="1" t="e">
        <f t="shared" si="12"/>
        <v>#VALUE!</v>
      </c>
      <c r="BG40" s="1" t="e">
        <f t="shared" si="13"/>
        <v>#VALUE!</v>
      </c>
      <c r="BH40" s="1"/>
      <c r="BI40" s="1" t="e">
        <f t="shared" si="14"/>
        <v>#VALUE!</v>
      </c>
    </row>
    <row r="41" spans="25:61" hidden="1" x14ac:dyDescent="0.2">
      <c r="Y41" s="4" t="s">
        <v>32</v>
      </c>
      <c r="AE41" s="8" t="s">
        <v>151</v>
      </c>
      <c r="AF41" s="24">
        <v>24930</v>
      </c>
      <c r="AG41" s="24">
        <v>25294</v>
      </c>
      <c r="AH41" s="8" t="e">
        <f t="shared" si="0"/>
        <v>#VALUE!</v>
      </c>
      <c r="AI41" s="8" t="e">
        <f t="shared" si="1"/>
        <v>#VALUE!</v>
      </c>
      <c r="AJ41" s="8" t="e">
        <f t="shared" si="15"/>
        <v>#VALUE!</v>
      </c>
      <c r="AK41" s="8" t="e">
        <f t="shared" si="2"/>
        <v>#VALUE!</v>
      </c>
      <c r="AL41" s="8"/>
      <c r="AM41" s="8" t="s">
        <v>161</v>
      </c>
      <c r="AN41" s="9">
        <v>17625</v>
      </c>
      <c r="AO41" s="9">
        <v>17989</v>
      </c>
      <c r="AP41" s="8" t="e">
        <f t="shared" si="3"/>
        <v>#VALUE!</v>
      </c>
      <c r="AQ41" s="4" t="e">
        <f t="shared" si="4"/>
        <v>#VALUE!</v>
      </c>
      <c r="AR41" s="4" t="e">
        <f t="shared" si="5"/>
        <v>#VALUE!</v>
      </c>
      <c r="AS41" s="4" t="e">
        <f t="shared" si="6"/>
        <v>#VALUE!</v>
      </c>
      <c r="BB41" s="1" t="s">
        <v>252</v>
      </c>
      <c r="BC41" s="44">
        <v>26025</v>
      </c>
      <c r="BD41" s="44">
        <v>26390</v>
      </c>
      <c r="BE41" s="1" t="e">
        <f t="shared" si="11"/>
        <v>#VALUE!</v>
      </c>
      <c r="BF41" s="1" t="e">
        <f t="shared" si="12"/>
        <v>#VALUE!</v>
      </c>
      <c r="BG41" s="1" t="e">
        <f t="shared" si="13"/>
        <v>#VALUE!</v>
      </c>
      <c r="BH41" s="1"/>
      <c r="BI41" s="1" t="e">
        <f t="shared" si="14"/>
        <v>#VALUE!</v>
      </c>
    </row>
    <row r="42" spans="25:61" hidden="1" x14ac:dyDescent="0.2">
      <c r="Y42" s="4" t="s">
        <v>31</v>
      </c>
      <c r="AE42" s="8" t="s">
        <v>152</v>
      </c>
      <c r="AF42" s="9">
        <v>24199</v>
      </c>
      <c r="AG42" s="9">
        <v>24563</v>
      </c>
      <c r="AH42" s="8" t="e">
        <f t="shared" si="0"/>
        <v>#VALUE!</v>
      </c>
      <c r="AI42" s="8" t="e">
        <f t="shared" si="1"/>
        <v>#VALUE!</v>
      </c>
      <c r="AJ42" s="8" t="e">
        <f t="shared" si="15"/>
        <v>#VALUE!</v>
      </c>
      <c r="AK42" s="8" t="e">
        <f t="shared" si="2"/>
        <v>#VALUE!</v>
      </c>
      <c r="AL42" s="8"/>
      <c r="AM42" s="8" t="s">
        <v>162</v>
      </c>
      <c r="AN42" s="9">
        <v>16894</v>
      </c>
      <c r="AO42" s="9">
        <v>17258</v>
      </c>
      <c r="AP42" s="8" t="e">
        <f t="shared" si="3"/>
        <v>#VALUE!</v>
      </c>
      <c r="AQ42" s="4" t="e">
        <f t="shared" si="4"/>
        <v>#VALUE!</v>
      </c>
      <c r="AR42" s="4" t="e">
        <f t="shared" si="5"/>
        <v>#VALUE!</v>
      </c>
      <c r="AS42" s="4" t="e">
        <f t="shared" si="6"/>
        <v>#VALUE!</v>
      </c>
      <c r="BB42" s="1" t="s">
        <v>150</v>
      </c>
      <c r="BC42" s="44">
        <v>25660</v>
      </c>
      <c r="BD42" s="44">
        <v>26024</v>
      </c>
      <c r="BE42" s="1" t="e">
        <f t="shared" si="11"/>
        <v>#VALUE!</v>
      </c>
      <c r="BF42" s="1" t="e">
        <f t="shared" si="12"/>
        <v>#VALUE!</v>
      </c>
      <c r="BG42" s="1" t="e">
        <f t="shared" si="13"/>
        <v>#VALUE!</v>
      </c>
      <c r="BH42" s="1"/>
      <c r="BI42" s="1" t="e">
        <f t="shared" si="14"/>
        <v>#VALUE!</v>
      </c>
    </row>
    <row r="43" spans="25:61" hidden="1" x14ac:dyDescent="0.2">
      <c r="Y43" s="4" t="s">
        <v>30</v>
      </c>
      <c r="AE43" s="8" t="s">
        <v>153</v>
      </c>
      <c r="AF43" s="24">
        <v>23469</v>
      </c>
      <c r="AG43" s="24">
        <v>23833</v>
      </c>
      <c r="AH43" s="8" t="e">
        <f t="shared" si="0"/>
        <v>#VALUE!</v>
      </c>
      <c r="AI43" s="8" t="e">
        <f t="shared" si="1"/>
        <v>#VALUE!</v>
      </c>
      <c r="AJ43" s="8" t="e">
        <f t="shared" si="15"/>
        <v>#VALUE!</v>
      </c>
      <c r="AK43" s="8" t="e">
        <f t="shared" si="2"/>
        <v>#VALUE!</v>
      </c>
      <c r="AL43" s="8"/>
      <c r="AM43" s="8" t="s">
        <v>163</v>
      </c>
      <c r="AN43" s="9">
        <v>16164</v>
      </c>
      <c r="AO43" s="9">
        <v>16528</v>
      </c>
      <c r="AP43" s="8" t="e">
        <f t="shared" si="3"/>
        <v>#VALUE!</v>
      </c>
      <c r="AQ43" s="4" t="e">
        <f t="shared" si="4"/>
        <v>#VALUE!</v>
      </c>
      <c r="AR43" s="4" t="e">
        <f t="shared" si="5"/>
        <v>#VALUE!</v>
      </c>
      <c r="AS43" s="4" t="e">
        <f t="shared" si="6"/>
        <v>#VALUE!</v>
      </c>
      <c r="BB43" s="1" t="s">
        <v>253</v>
      </c>
      <c r="BC43" s="44">
        <v>25295</v>
      </c>
      <c r="BD43" s="44">
        <v>25659</v>
      </c>
      <c r="BE43" s="1" t="e">
        <f t="shared" si="11"/>
        <v>#VALUE!</v>
      </c>
      <c r="BF43" s="1" t="e">
        <f t="shared" si="12"/>
        <v>#VALUE!</v>
      </c>
      <c r="BG43" s="1" t="e">
        <f t="shared" si="13"/>
        <v>#VALUE!</v>
      </c>
      <c r="BH43" s="1"/>
      <c r="BI43" s="1" t="e">
        <f t="shared" si="14"/>
        <v>#VALUE!</v>
      </c>
    </row>
    <row r="44" spans="25:61" hidden="1" x14ac:dyDescent="0.2">
      <c r="Y44" s="4" t="s">
        <v>29</v>
      </c>
      <c r="AE44" s="8" t="s">
        <v>154</v>
      </c>
      <c r="AF44" s="9">
        <v>22738</v>
      </c>
      <c r="AG44" s="9">
        <v>23102</v>
      </c>
      <c r="AH44" s="8" t="e">
        <f t="shared" si="0"/>
        <v>#VALUE!</v>
      </c>
      <c r="AI44" s="8" t="e">
        <f t="shared" si="1"/>
        <v>#VALUE!</v>
      </c>
      <c r="AJ44" s="8" t="e">
        <f t="shared" si="15"/>
        <v>#VALUE!</v>
      </c>
      <c r="AK44" s="8" t="e">
        <f t="shared" si="2"/>
        <v>#VALUE!</v>
      </c>
      <c r="AL44" s="8"/>
      <c r="AM44" s="8" t="s">
        <v>164</v>
      </c>
      <c r="AN44" s="9">
        <v>15433</v>
      </c>
      <c r="AO44" s="9">
        <v>15797</v>
      </c>
      <c r="AP44" s="8" t="e">
        <f t="shared" si="3"/>
        <v>#VALUE!</v>
      </c>
      <c r="AQ44" s="4" t="e">
        <f t="shared" si="4"/>
        <v>#VALUE!</v>
      </c>
      <c r="AR44" s="4" t="e">
        <f t="shared" si="5"/>
        <v>#VALUE!</v>
      </c>
      <c r="AS44" s="4" t="e">
        <f t="shared" si="6"/>
        <v>#VALUE!</v>
      </c>
      <c r="BB44" s="1" t="s">
        <v>151</v>
      </c>
      <c r="BC44" s="44">
        <v>24930</v>
      </c>
      <c r="BD44" s="44">
        <v>25294</v>
      </c>
      <c r="BE44" s="1" t="e">
        <f t="shared" si="11"/>
        <v>#VALUE!</v>
      </c>
      <c r="BF44" s="1" t="e">
        <f t="shared" si="12"/>
        <v>#VALUE!</v>
      </c>
      <c r="BG44" s="1" t="e">
        <f t="shared" si="13"/>
        <v>#VALUE!</v>
      </c>
      <c r="BH44" s="1"/>
      <c r="BI44" s="1" t="e">
        <f t="shared" si="14"/>
        <v>#VALUE!</v>
      </c>
    </row>
    <row r="45" spans="25:61" hidden="1" x14ac:dyDescent="0.2">
      <c r="Y45" s="4" t="s">
        <v>28</v>
      </c>
      <c r="AE45" s="8" t="s">
        <v>155</v>
      </c>
      <c r="AF45" s="24">
        <v>22008</v>
      </c>
      <c r="AG45" s="24">
        <v>22372</v>
      </c>
      <c r="AH45" s="8" t="e">
        <f t="shared" si="0"/>
        <v>#VALUE!</v>
      </c>
      <c r="AI45" s="8" t="e">
        <f t="shared" si="1"/>
        <v>#VALUE!</v>
      </c>
      <c r="AJ45" s="8" t="e">
        <f t="shared" si="15"/>
        <v>#VALUE!</v>
      </c>
      <c r="AK45" s="8" t="e">
        <f t="shared" si="2"/>
        <v>#VALUE!</v>
      </c>
      <c r="AL45" s="8"/>
      <c r="AM45" s="8" t="s">
        <v>165</v>
      </c>
      <c r="AN45" s="9">
        <v>14703</v>
      </c>
      <c r="AO45" s="9">
        <v>15067</v>
      </c>
      <c r="AP45" s="8" t="e">
        <f t="shared" si="3"/>
        <v>#VALUE!</v>
      </c>
      <c r="AQ45" s="4" t="e">
        <f t="shared" si="4"/>
        <v>#VALUE!</v>
      </c>
      <c r="AR45" s="4" t="e">
        <f t="shared" si="5"/>
        <v>#VALUE!</v>
      </c>
      <c r="AS45" s="4" t="e">
        <f t="shared" si="6"/>
        <v>#VALUE!</v>
      </c>
      <c r="BB45" s="1" t="s">
        <v>254</v>
      </c>
      <c r="BC45" s="44">
        <v>24564</v>
      </c>
      <c r="BD45" s="44">
        <v>24929</v>
      </c>
      <c r="BE45" s="1" t="e">
        <f t="shared" si="11"/>
        <v>#VALUE!</v>
      </c>
      <c r="BF45" s="1" t="e">
        <f t="shared" si="12"/>
        <v>#VALUE!</v>
      </c>
      <c r="BG45" s="1" t="e">
        <f t="shared" si="13"/>
        <v>#VALUE!</v>
      </c>
      <c r="BH45" s="1"/>
      <c r="BI45" s="1" t="e">
        <f t="shared" si="14"/>
        <v>#VALUE!</v>
      </c>
    </row>
    <row r="46" spans="25:61" hidden="1" x14ac:dyDescent="0.2">
      <c r="Y46" s="4" t="s">
        <v>27</v>
      </c>
      <c r="AE46" s="8" t="s">
        <v>156</v>
      </c>
      <c r="AF46" s="9">
        <v>21277</v>
      </c>
      <c r="AG46" s="9">
        <v>21641</v>
      </c>
      <c r="AH46" s="8" t="e">
        <f t="shared" si="0"/>
        <v>#VALUE!</v>
      </c>
      <c r="AI46" s="8" t="e">
        <f t="shared" si="1"/>
        <v>#VALUE!</v>
      </c>
      <c r="AJ46" s="8" t="e">
        <f t="shared" si="15"/>
        <v>#VALUE!</v>
      </c>
      <c r="AK46" s="8" t="e">
        <f t="shared" si="2"/>
        <v>#VALUE!</v>
      </c>
      <c r="AL46" s="8"/>
      <c r="AM46" s="8" t="s">
        <v>166</v>
      </c>
      <c r="AN46" s="9">
        <v>13972</v>
      </c>
      <c r="AO46" s="9">
        <v>14336</v>
      </c>
      <c r="AP46" s="8" t="e">
        <f t="shared" si="3"/>
        <v>#VALUE!</v>
      </c>
      <c r="AQ46" s="4" t="e">
        <f t="shared" si="4"/>
        <v>#VALUE!</v>
      </c>
      <c r="AR46" s="4" t="e">
        <f t="shared" si="5"/>
        <v>#VALUE!</v>
      </c>
      <c r="AS46" s="4" t="e">
        <f t="shared" si="6"/>
        <v>#VALUE!</v>
      </c>
      <c r="BB46" s="1" t="s">
        <v>152</v>
      </c>
      <c r="BC46" s="44">
        <v>24199</v>
      </c>
      <c r="BD46" s="44">
        <v>24563</v>
      </c>
      <c r="BE46" s="1" t="e">
        <f t="shared" si="11"/>
        <v>#VALUE!</v>
      </c>
      <c r="BF46" s="1" t="e">
        <f t="shared" si="12"/>
        <v>#VALUE!</v>
      </c>
      <c r="BG46" s="1" t="e">
        <f t="shared" si="13"/>
        <v>#VALUE!</v>
      </c>
      <c r="BH46" s="1"/>
      <c r="BI46" s="1" t="e">
        <f t="shared" si="14"/>
        <v>#VALUE!</v>
      </c>
    </row>
    <row r="47" spans="25:61" hidden="1" x14ac:dyDescent="0.2">
      <c r="Y47" s="4" t="s">
        <v>26</v>
      </c>
      <c r="AE47" s="8" t="s">
        <v>157</v>
      </c>
      <c r="AF47" s="24">
        <v>20547</v>
      </c>
      <c r="AG47" s="24">
        <v>20911</v>
      </c>
      <c r="AH47" s="8" t="e">
        <f t="shared" si="0"/>
        <v>#VALUE!</v>
      </c>
      <c r="AI47" s="8" t="e">
        <f t="shared" si="1"/>
        <v>#VALUE!</v>
      </c>
      <c r="AJ47" s="8" t="e">
        <f t="shared" si="15"/>
        <v>#VALUE!</v>
      </c>
      <c r="AK47" s="8" t="e">
        <f t="shared" si="2"/>
        <v>#VALUE!</v>
      </c>
      <c r="AL47" s="8"/>
      <c r="AM47" s="8" t="s">
        <v>167</v>
      </c>
      <c r="AN47" s="9">
        <v>13242</v>
      </c>
      <c r="AO47" s="9">
        <v>13606</v>
      </c>
      <c r="AP47" s="8" t="e">
        <f t="shared" si="3"/>
        <v>#VALUE!</v>
      </c>
      <c r="AQ47" s="4" t="e">
        <f t="shared" si="4"/>
        <v>#VALUE!</v>
      </c>
      <c r="AR47" s="4" t="e">
        <f t="shared" si="5"/>
        <v>#VALUE!</v>
      </c>
      <c r="AS47" s="4" t="e">
        <f t="shared" si="6"/>
        <v>#VALUE!</v>
      </c>
      <c r="BB47" s="1" t="s">
        <v>255</v>
      </c>
      <c r="BC47" s="44">
        <v>23834</v>
      </c>
      <c r="BD47" s="44">
        <v>24198</v>
      </c>
      <c r="BE47" s="1" t="e">
        <f t="shared" si="11"/>
        <v>#VALUE!</v>
      </c>
      <c r="BF47" s="1" t="e">
        <f t="shared" si="12"/>
        <v>#VALUE!</v>
      </c>
      <c r="BG47" s="1" t="e">
        <f t="shared" si="13"/>
        <v>#VALUE!</v>
      </c>
      <c r="BH47" s="1"/>
      <c r="BI47" s="1" t="e">
        <f t="shared" si="14"/>
        <v>#VALUE!</v>
      </c>
    </row>
    <row r="48" spans="25:61" hidden="1" x14ac:dyDescent="0.2">
      <c r="Y48" s="4" t="s">
        <v>25</v>
      </c>
      <c r="AE48" s="8" t="s">
        <v>158</v>
      </c>
      <c r="AF48" s="9">
        <v>19816</v>
      </c>
      <c r="AG48" s="9">
        <v>20180</v>
      </c>
      <c r="AH48" s="8" t="e">
        <f t="shared" si="0"/>
        <v>#VALUE!</v>
      </c>
      <c r="AI48" s="8" t="e">
        <f t="shared" si="1"/>
        <v>#VALUE!</v>
      </c>
      <c r="AJ48" s="8" t="e">
        <f t="shared" si="15"/>
        <v>#VALUE!</v>
      </c>
      <c r="AK48" s="8" t="e">
        <f t="shared" si="2"/>
        <v>#VALUE!</v>
      </c>
      <c r="AL48" s="8"/>
      <c r="AM48" s="8" t="s">
        <v>168</v>
      </c>
      <c r="AN48" s="9">
        <v>12511</v>
      </c>
      <c r="AO48" s="9">
        <v>12875</v>
      </c>
      <c r="AP48" s="8" t="e">
        <f t="shared" si="3"/>
        <v>#VALUE!</v>
      </c>
      <c r="AQ48" s="4" t="e">
        <f t="shared" si="4"/>
        <v>#VALUE!</v>
      </c>
      <c r="AR48" s="4" t="e">
        <f t="shared" si="5"/>
        <v>#VALUE!</v>
      </c>
      <c r="AS48" s="4" t="e">
        <f t="shared" si="6"/>
        <v>#VALUE!</v>
      </c>
      <c r="BB48" s="1" t="s">
        <v>153</v>
      </c>
      <c r="BC48" s="44">
        <v>23469</v>
      </c>
      <c r="BD48" s="44">
        <v>23833</v>
      </c>
      <c r="BE48" s="1" t="e">
        <f t="shared" si="11"/>
        <v>#VALUE!</v>
      </c>
      <c r="BF48" s="1" t="e">
        <f t="shared" si="12"/>
        <v>#VALUE!</v>
      </c>
      <c r="BG48" s="1" t="e">
        <f t="shared" si="13"/>
        <v>#VALUE!</v>
      </c>
      <c r="BH48" s="1"/>
      <c r="BI48" s="1" t="e">
        <f t="shared" si="14"/>
        <v>#VALUE!</v>
      </c>
    </row>
    <row r="49" spans="25:61" hidden="1" x14ac:dyDescent="0.2">
      <c r="Y49" s="4" t="s">
        <v>24</v>
      </c>
      <c r="AE49" s="8" t="s">
        <v>159</v>
      </c>
      <c r="AF49" s="24">
        <v>19086</v>
      </c>
      <c r="AG49" s="24">
        <v>19450</v>
      </c>
      <c r="AH49" s="8" t="e">
        <f t="shared" si="0"/>
        <v>#VALUE!</v>
      </c>
      <c r="AI49" s="8" t="e">
        <f t="shared" si="1"/>
        <v>#VALUE!</v>
      </c>
      <c r="AJ49" s="8" t="e">
        <f t="shared" si="15"/>
        <v>#VALUE!</v>
      </c>
      <c r="AK49" s="8" t="e">
        <f t="shared" si="2"/>
        <v>#VALUE!</v>
      </c>
      <c r="AL49" s="8"/>
      <c r="AM49" s="8" t="s">
        <v>169</v>
      </c>
      <c r="AN49" s="9">
        <v>11781</v>
      </c>
      <c r="AO49" s="9">
        <v>12145</v>
      </c>
      <c r="AP49" s="8" t="e">
        <f t="shared" si="3"/>
        <v>#VALUE!</v>
      </c>
      <c r="AQ49" s="4" t="e">
        <f t="shared" si="4"/>
        <v>#VALUE!</v>
      </c>
      <c r="AR49" s="4" t="e">
        <f t="shared" si="5"/>
        <v>#VALUE!</v>
      </c>
      <c r="AS49" s="4" t="e">
        <f t="shared" si="6"/>
        <v>#VALUE!</v>
      </c>
      <c r="BB49" s="1" t="s">
        <v>256</v>
      </c>
      <c r="BC49" s="44">
        <v>23103</v>
      </c>
      <c r="BD49" s="44">
        <v>23468</v>
      </c>
      <c r="BE49" s="1" t="e">
        <f t="shared" si="11"/>
        <v>#VALUE!</v>
      </c>
      <c r="BF49" s="1" t="e">
        <f t="shared" si="12"/>
        <v>#VALUE!</v>
      </c>
      <c r="BG49" s="1" t="e">
        <f t="shared" si="13"/>
        <v>#VALUE!</v>
      </c>
      <c r="BH49" s="1"/>
      <c r="BI49" s="1" t="e">
        <f t="shared" si="14"/>
        <v>#VALUE!</v>
      </c>
    </row>
    <row r="50" spans="25:61" hidden="1" x14ac:dyDescent="0.2">
      <c r="Y50" s="4" t="s">
        <v>23</v>
      </c>
      <c r="AE50" s="8" t="s">
        <v>160</v>
      </c>
      <c r="AF50" s="9">
        <v>18355</v>
      </c>
      <c r="AG50" s="9">
        <v>18719</v>
      </c>
      <c r="AH50" s="8" t="e">
        <f t="shared" si="0"/>
        <v>#VALUE!</v>
      </c>
      <c r="AI50" s="8" t="e">
        <f t="shared" si="1"/>
        <v>#VALUE!</v>
      </c>
      <c r="AJ50" s="8" t="e">
        <f t="shared" si="15"/>
        <v>#VALUE!</v>
      </c>
      <c r="AK50" s="8" t="e">
        <f t="shared" si="2"/>
        <v>#VALUE!</v>
      </c>
      <c r="AL50" s="8"/>
      <c r="AM50" s="8" t="s">
        <v>170</v>
      </c>
      <c r="AN50" s="9">
        <v>11050</v>
      </c>
      <c r="AO50" s="9">
        <v>11414</v>
      </c>
      <c r="AP50" s="8" t="e">
        <f t="shared" si="3"/>
        <v>#VALUE!</v>
      </c>
      <c r="AQ50" s="4" t="e">
        <f t="shared" si="4"/>
        <v>#VALUE!</v>
      </c>
      <c r="AR50" s="4" t="e">
        <f t="shared" si="5"/>
        <v>#VALUE!</v>
      </c>
      <c r="AS50" s="4" t="e">
        <f t="shared" si="6"/>
        <v>#VALUE!</v>
      </c>
      <c r="BB50" s="1" t="s">
        <v>154</v>
      </c>
      <c r="BC50" s="44">
        <v>22738</v>
      </c>
      <c r="BD50" s="44">
        <v>23102</v>
      </c>
      <c r="BE50" s="1" t="e">
        <f t="shared" si="11"/>
        <v>#VALUE!</v>
      </c>
      <c r="BF50" s="1" t="e">
        <f t="shared" si="12"/>
        <v>#VALUE!</v>
      </c>
      <c r="BG50" s="1" t="e">
        <f t="shared" si="13"/>
        <v>#VALUE!</v>
      </c>
      <c r="BH50" s="1"/>
      <c r="BI50" s="1" t="e">
        <f t="shared" si="14"/>
        <v>#VALUE!</v>
      </c>
    </row>
    <row r="51" spans="25:61" hidden="1" x14ac:dyDescent="0.2">
      <c r="Y51" s="4" t="s">
        <v>22</v>
      </c>
      <c r="AE51" s="8" t="s">
        <v>161</v>
      </c>
      <c r="AF51" s="24">
        <v>17625</v>
      </c>
      <c r="AG51" s="24">
        <v>17989</v>
      </c>
      <c r="AH51" s="8" t="e">
        <f>IF(AND($AH$6&gt;=AF51,$AH$6&lt;=AG51),"〇","×")</f>
        <v>#VALUE!</v>
      </c>
      <c r="AI51" s="8" t="e">
        <f t="shared" si="1"/>
        <v>#VALUE!</v>
      </c>
      <c r="AJ51" s="8" t="e">
        <f t="shared" si="15"/>
        <v>#VALUE!</v>
      </c>
      <c r="AK51" s="8" t="e">
        <f t="shared" si="2"/>
        <v>#VALUE!</v>
      </c>
      <c r="AL51" s="8"/>
      <c r="AM51" s="8" t="s">
        <v>171</v>
      </c>
      <c r="AN51" s="9">
        <v>10320</v>
      </c>
      <c r="AO51" s="9">
        <v>10684</v>
      </c>
      <c r="AP51" s="8" t="e">
        <f t="shared" si="3"/>
        <v>#VALUE!</v>
      </c>
      <c r="AQ51" s="4" t="e">
        <f t="shared" si="4"/>
        <v>#VALUE!</v>
      </c>
      <c r="AR51" s="4" t="e">
        <f t="shared" si="5"/>
        <v>#VALUE!</v>
      </c>
      <c r="AS51" s="4" t="e">
        <f t="shared" si="6"/>
        <v>#VALUE!</v>
      </c>
      <c r="BB51" s="1" t="s">
        <v>257</v>
      </c>
      <c r="BC51" s="44">
        <v>22373</v>
      </c>
      <c r="BD51" s="44">
        <v>22737</v>
      </c>
      <c r="BE51" s="1" t="e">
        <f t="shared" si="11"/>
        <v>#VALUE!</v>
      </c>
      <c r="BF51" s="1" t="e">
        <f t="shared" si="12"/>
        <v>#VALUE!</v>
      </c>
      <c r="BG51" s="1" t="e">
        <f t="shared" si="13"/>
        <v>#VALUE!</v>
      </c>
      <c r="BH51" s="1"/>
      <c r="BI51" s="1" t="e">
        <f t="shared" si="14"/>
        <v>#VALUE!</v>
      </c>
    </row>
    <row r="52" spans="25:61" hidden="1" x14ac:dyDescent="0.2">
      <c r="Y52" s="4" t="s">
        <v>21</v>
      </c>
      <c r="AE52" s="8" t="s">
        <v>162</v>
      </c>
      <c r="AF52" s="9">
        <v>16894</v>
      </c>
      <c r="AG52" s="9">
        <v>17258</v>
      </c>
      <c r="AH52" s="8" t="e">
        <f t="shared" si="0"/>
        <v>#VALUE!</v>
      </c>
      <c r="AI52" s="8" t="e">
        <f t="shared" si="1"/>
        <v>#VALUE!</v>
      </c>
      <c r="AJ52" s="8" t="e">
        <f t="shared" si="15"/>
        <v>#VALUE!</v>
      </c>
      <c r="AK52" s="8" t="e">
        <f t="shared" si="2"/>
        <v>#VALUE!</v>
      </c>
      <c r="AL52" s="8"/>
      <c r="AM52" s="8" t="s">
        <v>172</v>
      </c>
      <c r="AN52" s="9">
        <v>9589</v>
      </c>
      <c r="AO52" s="9">
        <v>9953</v>
      </c>
      <c r="AP52" s="8" t="e">
        <f t="shared" si="3"/>
        <v>#VALUE!</v>
      </c>
      <c r="AQ52" s="4" t="e">
        <f t="shared" si="4"/>
        <v>#VALUE!</v>
      </c>
      <c r="AR52" s="4" t="e">
        <f t="shared" si="5"/>
        <v>#VALUE!</v>
      </c>
      <c r="AS52" s="4" t="e">
        <f>IF(AND($AH$15&gt;=AN52,$AH$15&lt;=AO52),"〇","×")</f>
        <v>#VALUE!</v>
      </c>
      <c r="BB52" s="1" t="s">
        <v>155</v>
      </c>
      <c r="BC52" s="44">
        <v>22008</v>
      </c>
      <c r="BD52" s="44">
        <v>22372</v>
      </c>
      <c r="BE52" s="1" t="e">
        <f t="shared" si="11"/>
        <v>#VALUE!</v>
      </c>
      <c r="BF52" s="1" t="e">
        <f t="shared" si="12"/>
        <v>#VALUE!</v>
      </c>
      <c r="BG52" s="1" t="e">
        <f t="shared" si="13"/>
        <v>#VALUE!</v>
      </c>
      <c r="BH52" s="1"/>
      <c r="BI52" s="1" t="e">
        <f t="shared" si="14"/>
        <v>#VALUE!</v>
      </c>
    </row>
    <row r="53" spans="25:61" hidden="1" x14ac:dyDescent="0.2">
      <c r="Y53" s="4" t="s">
        <v>20</v>
      </c>
      <c r="AE53" s="8" t="s">
        <v>163</v>
      </c>
      <c r="AF53" s="24">
        <v>16164</v>
      </c>
      <c r="AG53" s="24">
        <v>16528</v>
      </c>
      <c r="AH53" s="8" t="e">
        <f t="shared" si="0"/>
        <v>#VALUE!</v>
      </c>
      <c r="AI53" s="8" t="e">
        <f t="shared" si="1"/>
        <v>#VALUE!</v>
      </c>
      <c r="AJ53" s="8" t="e">
        <f t="shared" si="15"/>
        <v>#VALUE!</v>
      </c>
      <c r="AK53" s="8" t="e">
        <f t="shared" si="2"/>
        <v>#VALUE!</v>
      </c>
      <c r="AL53" s="8"/>
      <c r="BB53" s="1" t="s">
        <v>258</v>
      </c>
      <c r="BC53" s="44">
        <v>21642</v>
      </c>
      <c r="BD53" s="44">
        <v>22007</v>
      </c>
      <c r="BE53" s="1" t="e">
        <f t="shared" si="11"/>
        <v>#VALUE!</v>
      </c>
      <c r="BF53" s="1" t="e">
        <f t="shared" si="12"/>
        <v>#VALUE!</v>
      </c>
      <c r="BG53" s="1" t="e">
        <f t="shared" si="13"/>
        <v>#VALUE!</v>
      </c>
      <c r="BH53" s="1"/>
      <c r="BI53" s="1" t="e">
        <f t="shared" si="14"/>
        <v>#VALUE!</v>
      </c>
    </row>
    <row r="54" spans="25:61" hidden="1" x14ac:dyDescent="0.2">
      <c r="Y54" s="4" t="s">
        <v>19</v>
      </c>
      <c r="AE54" s="8" t="s">
        <v>164</v>
      </c>
      <c r="AF54" s="9">
        <v>15433</v>
      </c>
      <c r="AG54" s="9">
        <v>15797</v>
      </c>
      <c r="AH54" s="8" t="e">
        <f t="shared" si="0"/>
        <v>#VALUE!</v>
      </c>
      <c r="AI54" s="8" t="e">
        <f t="shared" si="1"/>
        <v>#VALUE!</v>
      </c>
      <c r="AJ54" s="8" t="e">
        <f t="shared" si="15"/>
        <v>#VALUE!</v>
      </c>
      <c r="AK54" s="8" t="e">
        <f t="shared" si="2"/>
        <v>#VALUE!</v>
      </c>
      <c r="AL54" s="8"/>
      <c r="BB54" s="1" t="s">
        <v>156</v>
      </c>
      <c r="BC54" s="44">
        <v>21277</v>
      </c>
      <c r="BD54" s="44">
        <v>21641</v>
      </c>
      <c r="BE54" s="1" t="e">
        <f t="shared" si="11"/>
        <v>#VALUE!</v>
      </c>
      <c r="BF54" s="1" t="e">
        <f t="shared" si="12"/>
        <v>#VALUE!</v>
      </c>
      <c r="BG54" s="1" t="e">
        <f t="shared" si="13"/>
        <v>#VALUE!</v>
      </c>
      <c r="BH54" s="1"/>
      <c r="BI54" s="1" t="e">
        <f t="shared" si="14"/>
        <v>#VALUE!</v>
      </c>
    </row>
    <row r="55" spans="25:61" hidden="1" x14ac:dyDescent="0.2">
      <c r="Y55" s="4" t="s">
        <v>18</v>
      </c>
      <c r="AE55" s="8" t="s">
        <v>165</v>
      </c>
      <c r="AF55" s="24">
        <v>14703</v>
      </c>
      <c r="AG55" s="24">
        <v>15067</v>
      </c>
      <c r="AH55" s="8" t="e">
        <f t="shared" si="0"/>
        <v>#VALUE!</v>
      </c>
      <c r="AI55" s="8" t="e">
        <f t="shared" si="1"/>
        <v>#VALUE!</v>
      </c>
      <c r="AJ55" s="8" t="e">
        <f t="shared" si="15"/>
        <v>#VALUE!</v>
      </c>
      <c r="AK55" s="8" t="e">
        <f t="shared" si="2"/>
        <v>#VALUE!</v>
      </c>
      <c r="AL55" s="8"/>
      <c r="BB55" s="1" t="s">
        <v>259</v>
      </c>
      <c r="BC55" s="44">
        <v>20912</v>
      </c>
      <c r="BD55" s="44">
        <v>21276</v>
      </c>
      <c r="BE55" s="1" t="e">
        <f t="shared" si="11"/>
        <v>#VALUE!</v>
      </c>
      <c r="BF55" s="1" t="e">
        <f t="shared" si="12"/>
        <v>#VALUE!</v>
      </c>
      <c r="BG55" s="1" t="e">
        <f t="shared" si="13"/>
        <v>#VALUE!</v>
      </c>
      <c r="BH55" s="1"/>
      <c r="BI55" s="1" t="e">
        <f t="shared" si="14"/>
        <v>#VALUE!</v>
      </c>
    </row>
    <row r="56" spans="25:61" hidden="1" x14ac:dyDescent="0.2">
      <c r="Y56" s="4" t="s">
        <v>17</v>
      </c>
      <c r="AE56" s="8" t="s">
        <v>166</v>
      </c>
      <c r="AF56" s="9">
        <v>13972</v>
      </c>
      <c r="AG56" s="9">
        <v>14336</v>
      </c>
      <c r="AH56" s="8" t="e">
        <f t="shared" si="0"/>
        <v>#VALUE!</v>
      </c>
      <c r="AI56" s="8" t="e">
        <f t="shared" si="1"/>
        <v>#VALUE!</v>
      </c>
      <c r="AJ56" s="8" t="e">
        <f t="shared" si="15"/>
        <v>#VALUE!</v>
      </c>
      <c r="AK56" s="8" t="e">
        <f t="shared" si="2"/>
        <v>#VALUE!</v>
      </c>
      <c r="AL56" s="8"/>
      <c r="BB56" s="1" t="s">
        <v>157</v>
      </c>
      <c r="BC56" s="44">
        <v>20547</v>
      </c>
      <c r="BD56" s="44">
        <v>20911</v>
      </c>
      <c r="BE56" s="1" t="e">
        <f t="shared" si="11"/>
        <v>#VALUE!</v>
      </c>
      <c r="BF56" s="1" t="e">
        <f t="shared" si="12"/>
        <v>#VALUE!</v>
      </c>
      <c r="BG56" s="1" t="e">
        <f t="shared" si="13"/>
        <v>#VALUE!</v>
      </c>
      <c r="BH56" s="1"/>
      <c r="BI56" s="1" t="e">
        <f t="shared" si="14"/>
        <v>#VALUE!</v>
      </c>
    </row>
    <row r="57" spans="25:61" hidden="1" x14ac:dyDescent="0.2">
      <c r="Y57" s="4" t="s">
        <v>16</v>
      </c>
      <c r="AE57" s="8" t="s">
        <v>167</v>
      </c>
      <c r="AF57" s="24">
        <v>13242</v>
      </c>
      <c r="AG57" s="24">
        <v>13606</v>
      </c>
      <c r="AH57" s="8" t="e">
        <f t="shared" si="0"/>
        <v>#VALUE!</v>
      </c>
      <c r="AI57" s="8" t="e">
        <f t="shared" si="1"/>
        <v>#VALUE!</v>
      </c>
      <c r="AJ57" s="8" t="e">
        <f t="shared" si="15"/>
        <v>#VALUE!</v>
      </c>
      <c r="AK57" s="8" t="e">
        <f t="shared" si="2"/>
        <v>#VALUE!</v>
      </c>
      <c r="AL57" s="8"/>
      <c r="BB57" s="1" t="s">
        <v>260</v>
      </c>
      <c r="BC57" s="44">
        <v>20181</v>
      </c>
      <c r="BD57" s="44">
        <v>20546</v>
      </c>
      <c r="BE57" s="1" t="e">
        <f t="shared" si="11"/>
        <v>#VALUE!</v>
      </c>
      <c r="BF57" s="1" t="e">
        <f t="shared" si="12"/>
        <v>#VALUE!</v>
      </c>
      <c r="BG57" s="1" t="e">
        <f t="shared" si="13"/>
        <v>#VALUE!</v>
      </c>
      <c r="BH57" s="1"/>
      <c r="BI57" s="1" t="e">
        <f t="shared" si="14"/>
        <v>#VALUE!</v>
      </c>
    </row>
    <row r="58" spans="25:61" hidden="1" x14ac:dyDescent="0.2">
      <c r="Y58" s="4" t="s">
        <v>15</v>
      </c>
      <c r="AE58" s="8" t="s">
        <v>168</v>
      </c>
      <c r="AF58" s="9">
        <v>12511</v>
      </c>
      <c r="AG58" s="9">
        <v>12875</v>
      </c>
      <c r="AH58" s="8" t="e">
        <f t="shared" si="0"/>
        <v>#VALUE!</v>
      </c>
      <c r="AI58" s="8" t="e">
        <f t="shared" si="1"/>
        <v>#VALUE!</v>
      </c>
      <c r="AJ58" s="8" t="e">
        <f t="shared" si="15"/>
        <v>#VALUE!</v>
      </c>
      <c r="AK58" s="8" t="e">
        <f t="shared" si="2"/>
        <v>#VALUE!</v>
      </c>
      <c r="AL58" s="8"/>
      <c r="BB58" s="1" t="s">
        <v>158</v>
      </c>
      <c r="BC58" s="44">
        <v>19816</v>
      </c>
      <c r="BD58" s="44">
        <v>20180</v>
      </c>
      <c r="BE58" s="1" t="e">
        <f t="shared" si="11"/>
        <v>#VALUE!</v>
      </c>
      <c r="BF58" s="1" t="e">
        <f t="shared" si="12"/>
        <v>#VALUE!</v>
      </c>
      <c r="BG58" s="1" t="e">
        <f t="shared" si="13"/>
        <v>#VALUE!</v>
      </c>
      <c r="BH58" s="1"/>
      <c r="BI58" s="1" t="e">
        <f t="shared" si="14"/>
        <v>#VALUE!</v>
      </c>
    </row>
    <row r="59" spans="25:61" hidden="1" x14ac:dyDescent="0.2">
      <c r="Y59" s="4" t="s">
        <v>14</v>
      </c>
      <c r="AE59" s="8" t="s">
        <v>169</v>
      </c>
      <c r="AF59" s="24">
        <v>11781</v>
      </c>
      <c r="AG59" s="24">
        <v>12145</v>
      </c>
      <c r="AH59" s="8" t="e">
        <f t="shared" si="0"/>
        <v>#VALUE!</v>
      </c>
      <c r="AI59" s="8" t="e">
        <f t="shared" si="1"/>
        <v>#VALUE!</v>
      </c>
      <c r="AJ59" s="8" t="e">
        <f t="shared" si="15"/>
        <v>#VALUE!</v>
      </c>
      <c r="AK59" s="8" t="e">
        <f t="shared" si="2"/>
        <v>#VALUE!</v>
      </c>
      <c r="AL59" s="8"/>
      <c r="BB59" s="1" t="s">
        <v>261</v>
      </c>
      <c r="BC59" s="44">
        <v>19451</v>
      </c>
      <c r="BD59" s="44">
        <v>19815</v>
      </c>
      <c r="BE59" s="1" t="e">
        <f t="shared" si="11"/>
        <v>#VALUE!</v>
      </c>
      <c r="BF59" s="1" t="e">
        <f t="shared" si="12"/>
        <v>#VALUE!</v>
      </c>
      <c r="BG59" s="1" t="e">
        <f t="shared" si="13"/>
        <v>#VALUE!</v>
      </c>
      <c r="BH59" s="1"/>
      <c r="BI59" s="1" t="e">
        <f t="shared" si="14"/>
        <v>#VALUE!</v>
      </c>
    </row>
    <row r="60" spans="25:61" hidden="1" x14ac:dyDescent="0.2">
      <c r="Y60" s="4" t="s">
        <v>13</v>
      </c>
      <c r="AE60" s="8" t="s">
        <v>170</v>
      </c>
      <c r="AF60" s="9">
        <v>11050</v>
      </c>
      <c r="AG60" s="9">
        <v>11414</v>
      </c>
      <c r="AH60" s="8" t="e">
        <f t="shared" si="0"/>
        <v>#VALUE!</v>
      </c>
      <c r="AI60" s="8" t="e">
        <f t="shared" si="1"/>
        <v>#VALUE!</v>
      </c>
      <c r="AJ60" s="8" t="e">
        <f t="shared" si="15"/>
        <v>#VALUE!</v>
      </c>
      <c r="AK60" s="8" t="e">
        <f t="shared" si="2"/>
        <v>#VALUE!</v>
      </c>
      <c r="AL60" s="8"/>
      <c r="BB60" s="1" t="s">
        <v>159</v>
      </c>
      <c r="BC60" s="44">
        <v>19086</v>
      </c>
      <c r="BD60" s="44">
        <v>19450</v>
      </c>
      <c r="BE60" s="1" t="e">
        <f t="shared" si="11"/>
        <v>#VALUE!</v>
      </c>
      <c r="BF60" s="1" t="e">
        <f t="shared" si="12"/>
        <v>#VALUE!</v>
      </c>
      <c r="BG60" s="1" t="e">
        <f t="shared" si="13"/>
        <v>#VALUE!</v>
      </c>
      <c r="BH60" s="1"/>
      <c r="BI60" s="1" t="e">
        <f t="shared" si="14"/>
        <v>#VALUE!</v>
      </c>
    </row>
    <row r="61" spans="25:61" hidden="1" x14ac:dyDescent="0.2">
      <c r="Y61" s="4" t="s">
        <v>12</v>
      </c>
      <c r="AE61" s="8" t="s">
        <v>171</v>
      </c>
      <c r="AF61" s="24">
        <v>10320</v>
      </c>
      <c r="AG61" s="24">
        <v>10684</v>
      </c>
      <c r="AH61" s="8" t="e">
        <f t="shared" si="0"/>
        <v>#VALUE!</v>
      </c>
      <c r="AI61" s="8" t="e">
        <f t="shared" si="1"/>
        <v>#VALUE!</v>
      </c>
      <c r="AJ61" s="8" t="e">
        <f t="shared" si="15"/>
        <v>#VALUE!</v>
      </c>
      <c r="AK61" s="8" t="e">
        <f t="shared" si="2"/>
        <v>#VALUE!</v>
      </c>
      <c r="AL61" s="8"/>
      <c r="BB61" s="1" t="s">
        <v>262</v>
      </c>
      <c r="BC61" s="44">
        <v>18720</v>
      </c>
      <c r="BD61" s="44">
        <v>19085</v>
      </c>
      <c r="BE61" s="1" t="e">
        <f t="shared" si="11"/>
        <v>#VALUE!</v>
      </c>
      <c r="BF61" s="1" t="e">
        <f t="shared" si="12"/>
        <v>#VALUE!</v>
      </c>
      <c r="BG61" s="1" t="e">
        <f t="shared" si="13"/>
        <v>#VALUE!</v>
      </c>
      <c r="BH61" s="1"/>
      <c r="BI61" s="1" t="e">
        <f t="shared" si="14"/>
        <v>#VALUE!</v>
      </c>
    </row>
    <row r="62" spans="25:61" hidden="1" x14ac:dyDescent="0.2">
      <c r="Y62" s="4" t="s">
        <v>11</v>
      </c>
      <c r="AE62" s="8" t="s">
        <v>172</v>
      </c>
      <c r="AF62" s="9">
        <v>9589</v>
      </c>
      <c r="AG62" s="9">
        <v>9953</v>
      </c>
      <c r="AH62" s="8" t="e">
        <f t="shared" si="0"/>
        <v>#VALUE!</v>
      </c>
      <c r="AI62" s="8" t="e">
        <f t="shared" si="1"/>
        <v>#VALUE!</v>
      </c>
      <c r="AJ62" s="8" t="e">
        <f t="shared" si="15"/>
        <v>#VALUE!</v>
      </c>
      <c r="AK62" s="8" t="e">
        <f t="shared" si="2"/>
        <v>#VALUE!</v>
      </c>
      <c r="AL62" s="8"/>
      <c r="BB62" s="1" t="s">
        <v>160</v>
      </c>
      <c r="BC62" s="44">
        <v>18355</v>
      </c>
      <c r="BD62" s="44">
        <v>18719</v>
      </c>
      <c r="BE62" s="1" t="e">
        <f t="shared" si="11"/>
        <v>#VALUE!</v>
      </c>
      <c r="BF62" s="1" t="e">
        <f t="shared" si="12"/>
        <v>#VALUE!</v>
      </c>
      <c r="BG62" s="1" t="e">
        <f t="shared" si="13"/>
        <v>#VALUE!</v>
      </c>
      <c r="BH62" s="1"/>
      <c r="BI62" s="1" t="e">
        <f t="shared" si="14"/>
        <v>#VALUE!</v>
      </c>
    </row>
    <row r="63" spans="25:61" hidden="1" x14ac:dyDescent="0.2">
      <c r="Y63" s="4" t="s">
        <v>10</v>
      </c>
      <c r="BB63" s="1" t="s">
        <v>263</v>
      </c>
      <c r="BC63" s="44">
        <v>17990</v>
      </c>
      <c r="BD63" s="44">
        <v>18354</v>
      </c>
      <c r="BE63" s="1" t="e">
        <f t="shared" si="11"/>
        <v>#VALUE!</v>
      </c>
      <c r="BF63" s="1" t="e">
        <f t="shared" si="12"/>
        <v>#VALUE!</v>
      </c>
      <c r="BG63" s="1" t="e">
        <f t="shared" si="13"/>
        <v>#VALUE!</v>
      </c>
      <c r="BH63" s="1"/>
      <c r="BI63" s="1" t="e">
        <f t="shared" si="14"/>
        <v>#VALUE!</v>
      </c>
    </row>
    <row r="64" spans="25:61" hidden="1" x14ac:dyDescent="0.2">
      <c r="Y64" s="4" t="s">
        <v>9</v>
      </c>
    </row>
    <row r="65" spans="25:25" hidden="1" x14ac:dyDescent="0.2">
      <c r="Y65" s="4" t="s">
        <v>8</v>
      </c>
    </row>
    <row r="66" spans="25:25" hidden="1" x14ac:dyDescent="0.2">
      <c r="Y66" s="4" t="s">
        <v>7</v>
      </c>
    </row>
    <row r="67" spans="25:25" hidden="1" x14ac:dyDescent="0.2">
      <c r="Y67" s="4" t="s">
        <v>6</v>
      </c>
    </row>
    <row r="68" spans="25:25" hidden="1" x14ac:dyDescent="0.2">
      <c r="Y68" s="4" t="s">
        <v>5</v>
      </c>
    </row>
    <row r="69" spans="25:25" hidden="1" x14ac:dyDescent="0.2">
      <c r="Y69" s="4" t="s">
        <v>184</v>
      </c>
    </row>
    <row r="99" ht="4.5" hidden="1" customHeight="1" x14ac:dyDescent="0.2"/>
    <row r="100" ht="100.15" hidden="1" customHeight="1" x14ac:dyDescent="0.2"/>
    <row r="1048575" s="4" customFormat="1" ht="1.5" hidden="1" customHeight="1" x14ac:dyDescent="0.2"/>
    <row r="1048576" s="4" customFormat="1" hidden="1" x14ac:dyDescent="0.2"/>
  </sheetData>
  <sheetProtection algorithmName="SHA-512" hashValue="J39DcJCVQDf6e5E9I+dxSThKvnq6onocX80Ge49Q8UGCB7xFLYpvLDTMTf8arL0HwpXAB+7dwZ23CqFxPGFviQ==" saltValue="r4bsTa6SZCMBIlnuxDzgkQ==" spinCount="100000" sheet="1" selectLockedCells="1"/>
  <mergeCells count="170">
    <mergeCell ref="R27:R28"/>
    <mergeCell ref="Q27:Q28"/>
    <mergeCell ref="P27:P28"/>
    <mergeCell ref="M27:M28"/>
    <mergeCell ref="L27:L28"/>
    <mergeCell ref="K27:K28"/>
    <mergeCell ref="P25:P26"/>
    <mergeCell ref="Q25:Q26"/>
    <mergeCell ref="N21:O21"/>
    <mergeCell ref="N27:O27"/>
    <mergeCell ref="A4:H4"/>
    <mergeCell ref="S4:T4"/>
    <mergeCell ref="S6:T6"/>
    <mergeCell ref="P1:T1"/>
    <mergeCell ref="A2:H2"/>
    <mergeCell ref="L2:N2"/>
    <mergeCell ref="P2:S2"/>
    <mergeCell ref="A3:H3"/>
    <mergeCell ref="N3:T3"/>
    <mergeCell ref="A5:H5"/>
    <mergeCell ref="A6:H6"/>
    <mergeCell ref="I4:R4"/>
    <mergeCell ref="I5:R6"/>
    <mergeCell ref="P7:P8"/>
    <mergeCell ref="Q7:Q8"/>
    <mergeCell ref="R7:R8"/>
    <mergeCell ref="S7:S8"/>
    <mergeCell ref="T7:T8"/>
    <mergeCell ref="A9:A12"/>
    <mergeCell ref="C9:C12"/>
    <mergeCell ref="H9:H10"/>
    <mergeCell ref="I9:I10"/>
    <mergeCell ref="A7:A8"/>
    <mergeCell ref="C7:C8"/>
    <mergeCell ref="D7:E7"/>
    <mergeCell ref="F7:G7"/>
    <mergeCell ref="H7:M8"/>
    <mergeCell ref="N7:O8"/>
    <mergeCell ref="P11:P12"/>
    <mergeCell ref="Q11:Q12"/>
    <mergeCell ref="R11:R12"/>
    <mergeCell ref="S11:S12"/>
    <mergeCell ref="T11:T12"/>
    <mergeCell ref="E12:G12"/>
    <mergeCell ref="S9:S10"/>
    <mergeCell ref="T9:T10"/>
    <mergeCell ref="L11:L12"/>
    <mergeCell ref="M11:M12"/>
    <mergeCell ref="K9:K10"/>
    <mergeCell ref="L9:L10"/>
    <mergeCell ref="M9:M10"/>
    <mergeCell ref="F9:G11"/>
    <mergeCell ref="J9:J10"/>
    <mergeCell ref="J11:J12"/>
    <mergeCell ref="B11:B12"/>
    <mergeCell ref="N9:O9"/>
    <mergeCell ref="H11:H12"/>
    <mergeCell ref="I11:I12"/>
    <mergeCell ref="K11:K12"/>
    <mergeCell ref="T13:T14"/>
    <mergeCell ref="A15:A18"/>
    <mergeCell ref="C15:C18"/>
    <mergeCell ref="H15:H16"/>
    <mergeCell ref="I15:I16"/>
    <mergeCell ref="A13:A14"/>
    <mergeCell ref="C13:C14"/>
    <mergeCell ref="D13:E13"/>
    <mergeCell ref="F13:G13"/>
    <mergeCell ref="H13:M14"/>
    <mergeCell ref="N13:O14"/>
    <mergeCell ref="P17:P18"/>
    <mergeCell ref="Q17:Q18"/>
    <mergeCell ref="R17:R18"/>
    <mergeCell ref="S17:S18"/>
    <mergeCell ref="T17:T18"/>
    <mergeCell ref="E18:G18"/>
    <mergeCell ref="J15:J16"/>
    <mergeCell ref="J17:J18"/>
    <mergeCell ref="Q13:Q14"/>
    <mergeCell ref="R13:R14"/>
    <mergeCell ref="S13:S14"/>
    <mergeCell ref="K17:K18"/>
    <mergeCell ref="L17:L18"/>
    <mergeCell ref="M17:M18"/>
    <mergeCell ref="K15:K16"/>
    <mergeCell ref="L15:L16"/>
    <mergeCell ref="M15:M16"/>
    <mergeCell ref="P15:P16"/>
    <mergeCell ref="Q15:Q16"/>
    <mergeCell ref="R15:R16"/>
    <mergeCell ref="A21:A24"/>
    <mergeCell ref="C21:C24"/>
    <mergeCell ref="H21:H22"/>
    <mergeCell ref="I21:I22"/>
    <mergeCell ref="A19:A20"/>
    <mergeCell ref="C19:C20"/>
    <mergeCell ref="D19:E19"/>
    <mergeCell ref="F19:G19"/>
    <mergeCell ref="H19:M20"/>
    <mergeCell ref="E24:G24"/>
    <mergeCell ref="F21:G23"/>
    <mergeCell ref="N15:O15"/>
    <mergeCell ref="R21:R22"/>
    <mergeCell ref="Q21:Q22"/>
    <mergeCell ref="P21:P22"/>
    <mergeCell ref="P29:P30"/>
    <mergeCell ref="Q29:Q30"/>
    <mergeCell ref="R29:R30"/>
    <mergeCell ref="S29:S30"/>
    <mergeCell ref="T29:T30"/>
    <mergeCell ref="F27:G29"/>
    <mergeCell ref="B29:B30"/>
    <mergeCell ref="R25:R26"/>
    <mergeCell ref="T21:T22"/>
    <mergeCell ref="H23:H24"/>
    <mergeCell ref="I23:I24"/>
    <mergeCell ref="K23:K24"/>
    <mergeCell ref="L23:L24"/>
    <mergeCell ref="M23:M24"/>
    <mergeCell ref="K21:K22"/>
    <mergeCell ref="L21:L22"/>
    <mergeCell ref="M21:M22"/>
    <mergeCell ref="J23:J24"/>
    <mergeCell ref="J21:J22"/>
    <mergeCell ref="P23:P24"/>
    <mergeCell ref="Q23:Q24"/>
    <mergeCell ref="R23:R24"/>
    <mergeCell ref="S23:S24"/>
    <mergeCell ref="T23:T24"/>
    <mergeCell ref="A27:A30"/>
    <mergeCell ref="C27:C30"/>
    <mergeCell ref="H27:H28"/>
    <mergeCell ref="I27:I28"/>
    <mergeCell ref="A25:A26"/>
    <mergeCell ref="C25:C26"/>
    <mergeCell ref="D25:E25"/>
    <mergeCell ref="F25:G25"/>
    <mergeCell ref="H25:M26"/>
    <mergeCell ref="E30:G30"/>
    <mergeCell ref="M29:M30"/>
    <mergeCell ref="L29:L30"/>
    <mergeCell ref="K29:K30"/>
    <mergeCell ref="I29:I30"/>
    <mergeCell ref="H29:H30"/>
    <mergeCell ref="J27:J28"/>
    <mergeCell ref="J29:J30"/>
    <mergeCell ref="S27:S28"/>
    <mergeCell ref="Y4:Z4"/>
    <mergeCell ref="T27:T28"/>
    <mergeCell ref="B23:B24"/>
    <mergeCell ref="S25:S26"/>
    <mergeCell ref="T25:T26"/>
    <mergeCell ref="N25:O26"/>
    <mergeCell ref="F15:G17"/>
    <mergeCell ref="B17:B18"/>
    <mergeCell ref="P19:P20"/>
    <mergeCell ref="Q19:Q20"/>
    <mergeCell ref="R19:R20"/>
    <mergeCell ref="S19:S20"/>
    <mergeCell ref="T19:T20"/>
    <mergeCell ref="N19:O20"/>
    <mergeCell ref="S21:S22"/>
    <mergeCell ref="S15:S16"/>
    <mergeCell ref="T15:T16"/>
    <mergeCell ref="H17:H18"/>
    <mergeCell ref="I17:I18"/>
    <mergeCell ref="P9:P10"/>
    <mergeCell ref="Q9:Q10"/>
    <mergeCell ref="R9:R10"/>
    <mergeCell ref="P13:P14"/>
  </mergeCells>
  <phoneticPr fontId="3"/>
  <conditionalFormatting sqref="H9:H10">
    <cfRule type="expression" dxfId="199" priority="8">
      <formula>COUNTIF($AL6,"*NG*")</formula>
    </cfRule>
  </conditionalFormatting>
  <conditionalFormatting sqref="H11:H12">
    <cfRule type="expression" dxfId="198" priority="7">
      <formula>COUNTIF($AL6,"*NG*")</formula>
    </cfRule>
  </conditionalFormatting>
  <conditionalFormatting sqref="H15:H16">
    <cfRule type="expression" dxfId="197" priority="6">
      <formula>COUNTIF($AL9,"*NG*")</formula>
    </cfRule>
  </conditionalFormatting>
  <conditionalFormatting sqref="H17:H18">
    <cfRule type="expression" dxfId="196" priority="5">
      <formula>COUNTIF($AL9,"*NG*")</formula>
    </cfRule>
  </conditionalFormatting>
  <conditionalFormatting sqref="H21:H22">
    <cfRule type="expression" dxfId="195" priority="4">
      <formula>COUNTIF($AL12,"*NG*")</formula>
    </cfRule>
  </conditionalFormatting>
  <conditionalFormatting sqref="H23:H24">
    <cfRule type="expression" dxfId="194" priority="3">
      <formula>COUNTIF($AL12,"*NG*")</formula>
    </cfRule>
  </conditionalFormatting>
  <conditionalFormatting sqref="H27:H28">
    <cfRule type="expression" dxfId="193" priority="2">
      <formula>COUNTIF($AL15,"*NG*")</formula>
    </cfRule>
  </conditionalFormatting>
  <conditionalFormatting sqref="H29:H30">
    <cfRule type="expression" dxfId="192" priority="1">
      <formula>COUNTIF($AL15,"*NG*")</formula>
    </cfRule>
  </conditionalFormatting>
  <conditionalFormatting sqref="I9">
    <cfRule type="expression" dxfId="191" priority="16">
      <formula>COUNTIF($AO8,"*受診NG*")</formula>
    </cfRule>
  </conditionalFormatting>
  <conditionalFormatting sqref="I11:I12">
    <cfRule type="expression" dxfId="190" priority="15">
      <formula>COUNTIF($AO8,"*受診NG*")</formula>
    </cfRule>
  </conditionalFormatting>
  <conditionalFormatting sqref="I15:I16">
    <cfRule type="expression" dxfId="189" priority="14">
      <formula>COUNTIF($AO11,"*受診NG*")</formula>
    </cfRule>
  </conditionalFormatting>
  <conditionalFormatting sqref="I17:I18">
    <cfRule type="expression" dxfId="188" priority="13">
      <formula>COUNTIF($AO11,"*受診NG*")</formula>
    </cfRule>
  </conditionalFormatting>
  <conditionalFormatting sqref="I21:I22">
    <cfRule type="expression" dxfId="187" priority="12">
      <formula>COUNTIF($AO14,"*受診NG*")</formula>
    </cfRule>
  </conditionalFormatting>
  <conditionalFormatting sqref="I23:I24">
    <cfRule type="expression" dxfId="186" priority="11">
      <formula>COUNTIF($AO14,"*受診NG*")</formula>
    </cfRule>
  </conditionalFormatting>
  <conditionalFormatting sqref="I27:I28">
    <cfRule type="expression" dxfId="185" priority="10">
      <formula>COUNTIF($AO17,"*受診NG*")</formula>
    </cfRule>
  </conditionalFormatting>
  <conditionalFormatting sqref="I29:I30">
    <cfRule type="expression" dxfId="184" priority="9">
      <formula>COUNTIF($AO17,"*受診NG*")</formula>
    </cfRule>
  </conditionalFormatting>
  <conditionalFormatting sqref="J9">
    <cfRule type="expression" dxfId="183" priority="39">
      <formula>COUNTIF($AN7,"*受診NG*")</formula>
    </cfRule>
  </conditionalFormatting>
  <conditionalFormatting sqref="J11">
    <cfRule type="expression" dxfId="182" priority="38">
      <formula>COUNTIF($AN7,"*受診NG*")</formula>
    </cfRule>
  </conditionalFormatting>
  <conditionalFormatting sqref="J15">
    <cfRule type="expression" dxfId="181" priority="35">
      <formula>COUNTIF($AN10,"*受診NG*")</formula>
    </cfRule>
  </conditionalFormatting>
  <conditionalFormatting sqref="J17">
    <cfRule type="expression" dxfId="180" priority="34">
      <formula>COUNTIF($AN10,"*受診NG*")</formula>
    </cfRule>
  </conditionalFormatting>
  <conditionalFormatting sqref="J21">
    <cfRule type="expression" dxfId="179" priority="23">
      <formula>COUNTIF($AN13,"*受診NG*")</formula>
    </cfRule>
  </conditionalFormatting>
  <conditionalFormatting sqref="J23">
    <cfRule type="expression" dxfId="178" priority="22">
      <formula>COUNTIF($AN13,"*受診NG*")</formula>
    </cfRule>
  </conditionalFormatting>
  <conditionalFormatting sqref="J27">
    <cfRule type="expression" dxfId="177" priority="31">
      <formula>COUNTIF($AN16,"*受診NG*")</formula>
    </cfRule>
  </conditionalFormatting>
  <conditionalFormatting sqref="J29">
    <cfRule type="expression" dxfId="176" priority="30">
      <formula>COUNTIF($AN16,"*受診NG*")</formula>
    </cfRule>
  </conditionalFormatting>
  <conditionalFormatting sqref="K9">
    <cfRule type="expression" dxfId="175" priority="49">
      <formula>COUNTIF($AJ7,"*受診NG*")</formula>
    </cfRule>
  </conditionalFormatting>
  <conditionalFormatting sqref="K11:K12">
    <cfRule type="expression" dxfId="174" priority="46">
      <formula>COUNTIF($AJ7,"*受診NG*")</formula>
    </cfRule>
  </conditionalFormatting>
  <conditionalFormatting sqref="K15">
    <cfRule type="expression" dxfId="173" priority="45">
      <formula>COUNTIF($AJ10,"*受診NG*")</formula>
    </cfRule>
  </conditionalFormatting>
  <conditionalFormatting sqref="K17:K18">
    <cfRule type="expression" dxfId="172" priority="26">
      <formula>COUNTIF($AJ10,"*受診NG*")</formula>
    </cfRule>
  </conditionalFormatting>
  <conditionalFormatting sqref="K21">
    <cfRule type="expression" dxfId="171" priority="25">
      <formula>COUNTIF($AJ13,"*受診NG*")</formula>
    </cfRule>
  </conditionalFormatting>
  <conditionalFormatting sqref="K23:K24">
    <cfRule type="expression" dxfId="170" priority="18">
      <formula>COUNTIF($AJ13,"*受診NG*")</formula>
    </cfRule>
  </conditionalFormatting>
  <conditionalFormatting sqref="K27">
    <cfRule type="expression" dxfId="169" priority="43">
      <formula>COUNTIF($AJ16,"*受診NG*")</formula>
    </cfRule>
  </conditionalFormatting>
  <conditionalFormatting sqref="K29:K30">
    <cfRule type="expression" dxfId="168" priority="40">
      <formula>COUNTIF($AJ16,"*受診NG*")</formula>
    </cfRule>
  </conditionalFormatting>
  <conditionalFormatting sqref="L9">
    <cfRule type="expression" dxfId="167" priority="48">
      <formula>COUNTIF($AF7,"*受診NG*")</formula>
    </cfRule>
  </conditionalFormatting>
  <conditionalFormatting sqref="L11:L12">
    <cfRule type="expression" dxfId="166" priority="47">
      <formula>COUNTIF($AF7,"*受診NG*")</formula>
    </cfRule>
  </conditionalFormatting>
  <conditionalFormatting sqref="L15">
    <cfRule type="expression" dxfId="165" priority="44">
      <formula>COUNTIF($AF10,"*受診NG*")</formula>
    </cfRule>
  </conditionalFormatting>
  <conditionalFormatting sqref="L17:L18">
    <cfRule type="expression" dxfId="164" priority="27">
      <formula>COUNTIF($AF10,"*受診NG*")</formula>
    </cfRule>
  </conditionalFormatting>
  <conditionalFormatting sqref="L21">
    <cfRule type="expression" dxfId="163" priority="24">
      <formula>COUNTIF($AF13,"*受診NG*")</formula>
    </cfRule>
  </conditionalFormatting>
  <conditionalFormatting sqref="L23:L24">
    <cfRule type="expression" dxfId="162" priority="19">
      <formula>COUNTIF($AF13,"*受診NG*")</formula>
    </cfRule>
  </conditionalFormatting>
  <conditionalFormatting sqref="L27">
    <cfRule type="expression" dxfId="161" priority="42">
      <formula>COUNTIF($AF16,"*受診NG*")</formula>
    </cfRule>
  </conditionalFormatting>
  <conditionalFormatting sqref="L29:L30">
    <cfRule type="expression" dxfId="160" priority="41">
      <formula>COUNTIF($AF16,"*受診NG*")</formula>
    </cfRule>
  </conditionalFormatting>
  <dataValidations count="30">
    <dataValidation type="list" allowBlank="1" showInputMessage="1" showErrorMessage="1" sqref="L23:L24" xr:uid="{FE7E3958-BBA7-4F0A-876D-BADE2D3470A6}">
      <formula1>IF(AND(AF13="受診OK"),AI11:AI12,)</formula1>
    </dataValidation>
    <dataValidation type="list" allowBlank="1" showInputMessage="1" showErrorMessage="1" sqref="K23:K24" xr:uid="{33214B7B-D03B-4F69-AA27-15892729A063}">
      <formula1>IF(AND(AJ13="受診OK"),AI11:AI12,)</formula1>
    </dataValidation>
    <dataValidation type="list" allowBlank="1" showInputMessage="1" showErrorMessage="1" error="○か空白で入力をお願いします。" sqref="J23" xr:uid="{62F4EC53-BB28-4BF7-9295-28A64698EF69}">
      <formula1>IF(AND(AN13="受診OK"),AO4:AO5,)</formula1>
    </dataValidation>
    <dataValidation type="list" allowBlank="1" showInputMessage="1" showErrorMessage="1" sqref="L11:L12" xr:uid="{46DE6C86-0805-4609-ADCB-5CB35927C337}">
      <formula1>IF(AND(AF7="受診OK"),AI5:AI6,)</formula1>
    </dataValidation>
    <dataValidation type="list" allowBlank="1" showInputMessage="1" showErrorMessage="1" sqref="K17:K18" xr:uid="{D7DDAE1A-FEEB-4E37-9D16-34CEC0381957}">
      <formula1>IF(AND(AJ10="受診OK"),AI8:AI9,)</formula1>
    </dataValidation>
    <dataValidation type="list" allowBlank="1" showInputMessage="1" showErrorMessage="1" error="○か空白で入力をお願いします。" sqref="J17" xr:uid="{13CEC69D-2053-49F2-A72A-9BEA191EA61B}">
      <formula1>IF(AND(AN10="受診OK"),AO4:AO5,)</formula1>
    </dataValidation>
    <dataValidation type="list" allowBlank="1" showInputMessage="1" showErrorMessage="1" error="○か空白で入力をお願いします。" sqref="J11" xr:uid="{89AC2E7F-97D3-4406-BCE6-53F40FFE70DB}">
      <formula1>IF(AND(AN7="受診OK"),AO4:AO5,)</formula1>
    </dataValidation>
    <dataValidation type="list" allowBlank="1" showInputMessage="1" showErrorMessage="1" prompt="胃カメラを選択した場合のみ鎮静剤の有・無を選択してください。" sqref="O12 O18 O24 O30" xr:uid="{B9604A9C-A1DD-4DAA-A402-E849F9140034}">
      <formula1>IF(AND($O11="○"),$AN$5:$AN$6,$AN$4)</formula1>
    </dataValidation>
    <dataValidation type="list" allowBlank="1" showInputMessage="1" showErrorMessage="1" prompt="バリウム、胃カメラの中からいづれか1つを選択してください。" sqref="O29 O11 O17 O23" xr:uid="{68E6BABD-84B0-4D37-BF7B-B19E0E770EB7}">
      <formula1>IF(OR($O9="○",$O10="○"),,$AO$4:$AO$5)</formula1>
    </dataValidation>
    <dataValidation type="list" allowBlank="1" showInputMessage="1" showErrorMessage="1" prompt="バリウム、胃カメラの中からいづれか1つを選択してください。" sqref="O28 O10 O16 O22" xr:uid="{D0067FB1-D48B-41C8-98CD-8F2635CE728E}">
      <formula1>IF(OR($O9="○",$O11="○"),,$AO$4:$AO$5)</formula1>
    </dataValidation>
    <dataValidation type="list" allowBlank="1" showInputMessage="1" showErrorMessage="1" error="○か空白で入力をお願いします。" sqref="J29" xr:uid="{0440BD0E-703F-4863-96D3-1074D3A5EACE}">
      <formula1>IF(AND(AN16="受診OK"),AO4:AO5,)</formula1>
    </dataValidation>
    <dataValidation type="list" allowBlank="1" showInputMessage="1" showErrorMessage="1" error="○か空白で入力をお願いします。" sqref="M17:M18 M11:M12 M23:M24 M29:M30" xr:uid="{0EFD55BD-1D7B-408E-A82F-993557F0EBA1}">
      <formula1>"　,○"</formula1>
    </dataValidation>
    <dataValidation type="list" allowBlank="1" showInputMessage="1" showErrorMessage="1" prompt="グレーアウトしている場合は入力しないでください。" sqref="K29:K30" xr:uid="{BCF20E47-B4E5-4737-98CF-767AA3B14CA5}">
      <formula1>IF(AND(AJ16="受診OK"),AI14:AI15,)</formula1>
    </dataValidation>
    <dataValidation type="list" allowBlank="1" showInputMessage="1" showErrorMessage="1" sqref="L17:L18" xr:uid="{D688CD1E-34DA-4AF6-B255-9A92AF7B04AC}">
      <formula1>IF(AND(AF10="受診OK"),AI8:AI9,)</formula1>
    </dataValidation>
    <dataValidation type="list" allowBlank="1" showInputMessage="1" showErrorMessage="1" sqref="K11:K12" xr:uid="{91F54F3B-8783-453D-8209-4780C0B28411}">
      <formula1>IF(AND(AJ7="受診OK"),AI5:AI6,)</formula1>
    </dataValidation>
    <dataValidation type="list" allowBlank="1" showInputMessage="1" showErrorMessage="1" sqref="U9" xr:uid="{F03B9542-A27C-4D5E-9A0D-46AEAD49D6DF}">
      <formula1>IF(AND(V2&lt;&gt;"",W2&lt;&gt;""),U2:U3,U5)</formula1>
    </dataValidation>
    <dataValidation type="list" allowBlank="1" showInputMessage="1" showErrorMessage="1" prompt="グレーアウトしている場合は入力しないでください。" sqref="L29:L30" xr:uid="{23122CB6-2127-404A-BA58-029B194CAC03}">
      <formula1>IF(AND(AF16="受診OK"),AI14:AI15,)</formula1>
    </dataValidation>
    <dataValidation type="list" allowBlank="1" showInputMessage="1" showErrorMessage="1" sqref="C9 C15 C21 C27" xr:uid="{192F5C3A-2FB6-4874-BD03-933C5181898C}">
      <formula1>"男,女"</formula1>
    </dataValidation>
    <dataValidation type="list" allowBlank="1" showInputMessage="1" showErrorMessage="1" sqref="R9 E11 R11 R15 E17 R17 R21 E23 R23 R27 E29 R29" xr:uid="{4737028E-4C94-4EE4-931E-3399CF35E40E}">
      <formula1>日</formula1>
    </dataValidation>
    <dataValidation type="list" allowBlank="1" showInputMessage="1" showErrorMessage="1" sqref="Q9 D11 Q11 Q15 D17 Q17 Q21 D23 Q23 Q27 D29 Q29" xr:uid="{F699AA69-95AF-4F21-B1E8-52C376E3AB88}">
      <formula1>月</formula1>
    </dataValidation>
    <dataValidation type="list" allowBlank="1" showInputMessage="1" showErrorMessage="1" sqref="E9 E15 E21 E27" xr:uid="{605B2602-B303-4043-97E1-EBC078509754}">
      <formula1>INDIRECT(D9)</formula1>
    </dataValidation>
    <dataValidation type="list" allowBlank="1" showInputMessage="1" showErrorMessage="1" sqref="D9 D15 D21 D27" xr:uid="{56F54E78-5E27-43DE-89A2-84FA0B65F215}">
      <formula1>"昭和,平成"</formula1>
    </dataValidation>
    <dataValidation type="list" allowBlank="1" showInputMessage="1" showErrorMessage="1" error="○か空白で入力をお願いします。" sqref="I11:I12" xr:uid="{AF06A086-7D73-403F-966A-6E29112DEEA3}">
      <formula1>IF(AND(AN8="受診OK",C9="女"),AO4:AO5,)</formula1>
    </dataValidation>
    <dataValidation type="list" allowBlank="1" showInputMessage="1" showErrorMessage="1" error="○か空白で入力をお願いします。" sqref="I17:I18" xr:uid="{61FF4456-5544-4880-B1CC-F0D20A9080D4}">
      <formula1>IF(AND(AN11="受診OK",C15="女"),AO4:AO5,)</formula1>
    </dataValidation>
    <dataValidation type="list" allowBlank="1" showInputMessage="1" showErrorMessage="1" error="○か空白で入力をお願いします。" sqref="I23:I24" xr:uid="{A28247FC-BD66-4ABC-A650-51D8AEB00A6D}">
      <formula1>IF(AND(AN14="受診OK",C21="女"),AO4:AO5,)</formula1>
    </dataValidation>
    <dataValidation type="list" allowBlank="1" showInputMessage="1" showErrorMessage="1" error="○か空白で入力をお願いします。" sqref="I29:I30" xr:uid="{A5E935A9-7160-45F1-ABB0-6B5B16C3DC28}">
      <formula1>IF(AND(AN17="受診OK",C27="女"),AO4:AO5,)</formula1>
    </dataValidation>
    <dataValidation type="list" allowBlank="1" showInputMessage="1" showErrorMessage="1" error="○か空白で入力をお願いします。" sqref="H11:H12" xr:uid="{FFC1AED1-B214-874F-9BB8-CB29EA1102FA}">
      <formula1>IF(AND(AL6="OK"),AO4:AO5,)</formula1>
    </dataValidation>
    <dataValidation type="list" allowBlank="1" showInputMessage="1" showErrorMessage="1" error="○か空白で入力をお願いします。" sqref="H17:H18" xr:uid="{F2718B41-10E1-1640-9FDD-D3E4F1D278D5}">
      <formula1>IF(AND(AL9="OK"),AO4:AO5,)</formula1>
    </dataValidation>
    <dataValidation type="list" allowBlank="1" showInputMessage="1" showErrorMessage="1" error="○か空白で入力をお願いします。" sqref="H23:H24" xr:uid="{72B98F9C-99CD-FD4E-BDF5-AC4966F68D02}">
      <formula1>IF(AND(AL12="OK"),AO4:AO5,)</formula1>
    </dataValidation>
    <dataValidation type="list" allowBlank="1" showInputMessage="1" showErrorMessage="1" error="○か空白で入力をお願いします。" sqref="H29:H30" xr:uid="{CE478CA2-C183-2D4D-BF00-A517542420AC}">
      <formula1>IF(AND(AL15="OK"),AO4:AO5,)</formula1>
    </dataValidation>
  </dataValidations>
  <printOptions horizontalCentered="1" verticalCentered="1"/>
  <pageMargins left="0" right="0" top="0" bottom="0" header="0" footer="0"/>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89E3-BB89-4ADE-9643-411D2869A29E}">
  <sheetPr>
    <tabColor rgb="FFFFFF00"/>
    <pageSetUpPr fitToPage="1"/>
  </sheetPr>
  <dimension ref="A1:XFD1048576"/>
  <sheetViews>
    <sheetView showGridLines="0" view="pageBreakPreview" zoomScaleNormal="100" zoomScaleSheetLayoutView="100" workbookViewId="0">
      <selection activeCell="A9" sqref="A9:A12"/>
    </sheetView>
  </sheetViews>
  <sheetFormatPr defaultColWidth="0.83203125" defaultRowHeight="16.5" zeroHeight="1" x14ac:dyDescent="0.2"/>
  <cols>
    <col min="1" max="1" width="10.5" style="4" customWidth="1"/>
    <col min="2" max="2" width="23" style="4" customWidth="1"/>
    <col min="3" max="3" width="5.1640625" style="4" customWidth="1"/>
    <col min="4" max="5" width="8.1640625" style="4" customWidth="1"/>
    <col min="6" max="6" width="2.5" style="4" customWidth="1"/>
    <col min="7" max="7" width="30.5" style="4" customWidth="1"/>
    <col min="8" max="9" width="9.5" style="4" customWidth="1"/>
    <col min="10" max="10" width="10.5" style="4" customWidth="1"/>
    <col min="11" max="12" width="9.5" style="4" customWidth="1"/>
    <col min="13" max="13" width="10.5" style="4" customWidth="1"/>
    <col min="14" max="14" width="14.5" style="4" customWidth="1"/>
    <col min="15" max="15" width="10.5" style="4" customWidth="1"/>
    <col min="16" max="16" width="7.5" style="4" customWidth="1"/>
    <col min="17" max="18" width="6" style="4" customWidth="1"/>
    <col min="19" max="19" width="10.5" style="4" customWidth="1"/>
    <col min="20" max="20" width="20.5" style="4" customWidth="1"/>
    <col min="21" max="21" width="1.5" style="4" customWidth="1"/>
    <col min="22" max="22" width="5.5" style="4" customWidth="1"/>
    <col min="23" max="23" width="10.83203125" style="4" hidden="1" customWidth="1"/>
    <col min="24" max="24" width="9.5" style="4" hidden="1" customWidth="1"/>
    <col min="25" max="26" width="5.1640625" style="4" hidden="1" customWidth="1"/>
    <col min="27" max="27" width="7" style="4" hidden="1" customWidth="1"/>
    <col min="28" max="28" width="5.1640625" style="4" hidden="1" customWidth="1"/>
    <col min="29" max="29" width="10.83203125" style="4" hidden="1" customWidth="1"/>
    <col min="30" max="30" width="3" style="4" hidden="1" customWidth="1"/>
    <col min="31" max="31" width="10.83203125" style="4" hidden="1" customWidth="1"/>
    <col min="32" max="32" width="15" style="4" hidden="1" customWidth="1"/>
    <col min="33" max="33" width="14.5" style="4" hidden="1" customWidth="1"/>
    <col min="34" max="34" width="17.5" style="4" hidden="1" customWidth="1"/>
    <col min="35" max="37" width="10.5" style="4" hidden="1" customWidth="1"/>
    <col min="38" max="38" width="10.83203125" style="4" hidden="1" customWidth="1"/>
    <col min="39" max="39" width="22.83203125" style="4" hidden="1" customWidth="1"/>
    <col min="40" max="40" width="23.1640625" style="4" hidden="1" customWidth="1"/>
    <col min="41" max="41" width="15.5" style="4" hidden="1" customWidth="1"/>
    <col min="42" max="42" width="10.5" style="4" hidden="1" customWidth="1"/>
    <col min="43" max="43" width="18.1640625" style="4" hidden="1" customWidth="1"/>
    <col min="44" max="45" width="11" style="4" hidden="1" customWidth="1"/>
    <col min="46" max="46" width="3.1640625" style="4" hidden="1" customWidth="1"/>
    <col min="47" max="47" width="1.5" style="4" hidden="1" customWidth="1"/>
    <col min="48" max="49" width="13.5" style="4" hidden="1" customWidth="1"/>
    <col min="50" max="50" width="8.5" style="4" hidden="1" customWidth="1"/>
    <col min="51" max="51" width="11" style="4" hidden="1" customWidth="1"/>
    <col min="52" max="53" width="9.5" style="4" hidden="1" customWidth="1"/>
    <col min="54" max="54" width="8.83203125" style="4" hidden="1" customWidth="1"/>
    <col min="55" max="56" width="11.5" style="4" hidden="1" customWidth="1"/>
    <col min="57" max="58" width="8.83203125" style="4" hidden="1" customWidth="1"/>
    <col min="59" max="78" width="2.5" style="4" hidden="1" customWidth="1"/>
    <col min="79" max="79" width="5.1640625" style="4" customWidth="1"/>
    <col min="80" max="16382" width="0" style="4" hidden="1" customWidth="1"/>
    <col min="16383" max="16383" width="2.5" style="4" hidden="1" customWidth="1"/>
    <col min="16384" max="16384" width="0.83203125" style="4" hidden="1" customWidth="1"/>
  </cols>
  <sheetData>
    <row r="1" spans="1:48" ht="17.25" customHeight="1" x14ac:dyDescent="0.2">
      <c r="P1" s="203" t="str">
        <f>IF(生活習慣病予防健診申込書①!O1="","",生活習慣病予防健診申込書①!O1)</f>
        <v/>
      </c>
      <c r="Q1" s="203"/>
      <c r="R1" s="203"/>
      <c r="S1" s="203"/>
      <c r="T1" s="203"/>
      <c r="X1" s="4" t="s">
        <v>239</v>
      </c>
      <c r="Y1" s="58">
        <f ca="1">TODAY()</f>
        <v>45352</v>
      </c>
      <c r="AV1" s="4" t="s">
        <v>264</v>
      </c>
    </row>
    <row r="2" spans="1:48" s="1" customFormat="1" ht="30" customHeight="1" x14ac:dyDescent="0.5">
      <c r="A2" s="204" t="s">
        <v>270</v>
      </c>
      <c r="B2" s="204"/>
      <c r="C2" s="204"/>
      <c r="D2" s="204"/>
      <c r="E2" s="204"/>
      <c r="F2" s="204"/>
      <c r="G2" s="204"/>
      <c r="H2" s="204"/>
      <c r="I2" s="45"/>
      <c r="L2" s="205"/>
      <c r="M2" s="205"/>
      <c r="N2" s="205"/>
      <c r="O2" s="37"/>
      <c r="P2" s="206"/>
      <c r="Q2" s="206"/>
      <c r="R2" s="206"/>
      <c r="S2" s="206"/>
      <c r="T2" s="3" t="s">
        <v>224</v>
      </c>
      <c r="U2" s="4"/>
      <c r="V2" s="4"/>
      <c r="W2" s="4"/>
      <c r="X2" s="4"/>
      <c r="Y2" s="4"/>
      <c r="Z2" s="4"/>
      <c r="AA2" s="4"/>
      <c r="AB2" s="4"/>
      <c r="AC2" s="4"/>
      <c r="AD2" s="4"/>
      <c r="AE2" s="4"/>
      <c r="AF2" s="4"/>
      <c r="AG2" s="4"/>
      <c r="AH2" s="4"/>
      <c r="AI2" s="4"/>
      <c r="AJ2" s="4"/>
      <c r="AK2" s="4"/>
      <c r="AL2" s="4"/>
      <c r="AM2" s="4" t="s">
        <v>206</v>
      </c>
      <c r="AN2" s="4"/>
      <c r="AO2" s="4"/>
      <c r="AP2" s="4"/>
      <c r="AQ2" s="4"/>
      <c r="AR2" s="4"/>
      <c r="AS2" s="4"/>
    </row>
    <row r="3" spans="1:48" s="1" customFormat="1" ht="30" customHeight="1" x14ac:dyDescent="0.5">
      <c r="A3" s="204" t="s">
        <v>208</v>
      </c>
      <c r="B3" s="204"/>
      <c r="C3" s="204"/>
      <c r="D3" s="204"/>
      <c r="E3" s="204"/>
      <c r="F3" s="204"/>
      <c r="G3" s="204"/>
      <c r="H3" s="204"/>
      <c r="N3" s="206" t="s">
        <v>180</v>
      </c>
      <c r="O3" s="206"/>
      <c r="P3" s="206"/>
      <c r="Q3" s="206"/>
      <c r="R3" s="206"/>
      <c r="S3" s="206"/>
      <c r="T3" s="206"/>
      <c r="U3" s="4"/>
      <c r="V3" s="4"/>
      <c r="W3" s="4"/>
      <c r="X3" s="4"/>
      <c r="Y3" s="4"/>
      <c r="Z3" s="4"/>
      <c r="AA3" s="4"/>
      <c r="AB3" s="4"/>
      <c r="AC3" s="4"/>
      <c r="AD3" s="4"/>
      <c r="AE3" s="4"/>
      <c r="AF3" s="4"/>
      <c r="AG3" s="4"/>
      <c r="AH3" s="4"/>
      <c r="AI3" s="4"/>
      <c r="AJ3" s="4"/>
      <c r="AK3" s="4"/>
      <c r="AL3" s="4"/>
      <c r="AM3" s="32" t="s">
        <v>213</v>
      </c>
      <c r="AN3" s="32"/>
      <c r="AO3" s="32"/>
      <c r="AP3" s="4"/>
      <c r="AQ3" s="4" t="s">
        <v>214</v>
      </c>
      <c r="AR3" s="4">
        <f>O9</f>
        <v>0</v>
      </c>
      <c r="AS3" s="4">
        <f>O15</f>
        <v>0</v>
      </c>
      <c r="AT3" s="1">
        <f>O21</f>
        <v>0</v>
      </c>
      <c r="AU3" s="1">
        <f>O27</f>
        <v>0</v>
      </c>
    </row>
    <row r="4" spans="1:48" s="1" customFormat="1" ht="28.5" customHeight="1" x14ac:dyDescent="0.2">
      <c r="A4" s="199" t="s">
        <v>220</v>
      </c>
      <c r="B4" s="199"/>
      <c r="C4" s="199"/>
      <c r="D4" s="199"/>
      <c r="E4" s="199"/>
      <c r="F4" s="199"/>
      <c r="G4" s="199"/>
      <c r="H4" s="199"/>
      <c r="I4" s="209" t="s">
        <v>267</v>
      </c>
      <c r="J4" s="209"/>
      <c r="K4" s="209"/>
      <c r="L4" s="209"/>
      <c r="M4" s="209"/>
      <c r="N4" s="209"/>
      <c r="O4" s="209"/>
      <c r="P4" s="209"/>
      <c r="Q4" s="209"/>
      <c r="R4" s="209"/>
      <c r="S4" s="200" t="s">
        <v>183</v>
      </c>
      <c r="T4" s="200"/>
      <c r="U4" s="5"/>
      <c r="V4" s="4"/>
      <c r="W4" s="4"/>
      <c r="X4" s="4"/>
      <c r="Y4" s="109" t="s">
        <v>174</v>
      </c>
      <c r="Z4" s="109"/>
      <c r="AA4" s="4" t="s">
        <v>114</v>
      </c>
      <c r="AB4" s="4"/>
      <c r="AC4" s="4"/>
      <c r="AD4" s="4"/>
      <c r="AE4" s="4"/>
      <c r="AF4" s="4"/>
      <c r="AG4" s="4"/>
      <c r="AH4" s="4"/>
      <c r="AI4" s="4"/>
      <c r="AJ4" s="4"/>
      <c r="AK4" s="4"/>
      <c r="AL4" s="4"/>
      <c r="AM4" s="32" t="s">
        <v>212</v>
      </c>
      <c r="AN4" s="32" t="s">
        <v>212</v>
      </c>
      <c r="AO4" s="32"/>
      <c r="AP4" s="4"/>
      <c r="AQ4" s="4" t="s">
        <v>130</v>
      </c>
      <c r="AR4" s="4">
        <f>O10</f>
        <v>0</v>
      </c>
      <c r="AS4" s="4">
        <f>O16</f>
        <v>0</v>
      </c>
      <c r="AT4" s="1">
        <f>O22</f>
        <v>0</v>
      </c>
      <c r="AU4" s="1">
        <f>O28</f>
        <v>0</v>
      </c>
    </row>
    <row r="5" spans="1:48" s="1" customFormat="1" ht="30.75" customHeight="1" x14ac:dyDescent="0.2">
      <c r="A5" s="207" t="s">
        <v>0</v>
      </c>
      <c r="B5" s="207"/>
      <c r="C5" s="207"/>
      <c r="D5" s="207"/>
      <c r="E5" s="207"/>
      <c r="F5" s="207"/>
      <c r="G5" s="207"/>
      <c r="H5" s="207"/>
      <c r="I5" s="210" t="s">
        <v>268</v>
      </c>
      <c r="J5" s="210"/>
      <c r="K5" s="210"/>
      <c r="L5" s="210"/>
      <c r="M5" s="210"/>
      <c r="N5" s="210"/>
      <c r="O5" s="210"/>
      <c r="P5" s="210"/>
      <c r="Q5" s="210"/>
      <c r="R5" s="211"/>
      <c r="S5" s="27" t="s">
        <v>207</v>
      </c>
      <c r="T5" s="10"/>
      <c r="U5" s="4"/>
      <c r="V5" s="4"/>
      <c r="W5" s="4"/>
      <c r="X5" s="4"/>
      <c r="Y5" s="4" t="s">
        <v>3</v>
      </c>
      <c r="Z5" s="4" t="s">
        <v>4</v>
      </c>
      <c r="AA5" s="4" t="s">
        <v>81</v>
      </c>
      <c r="AB5" s="4" t="s">
        <v>68</v>
      </c>
      <c r="AC5" s="4"/>
      <c r="AD5" s="4"/>
      <c r="AE5" s="4"/>
      <c r="AF5" s="4"/>
      <c r="AG5" s="4"/>
      <c r="AH5" s="4"/>
      <c r="AI5" s="4"/>
      <c r="AJ5" s="4"/>
      <c r="AK5" s="4" t="s">
        <v>238</v>
      </c>
      <c r="AL5" s="4" t="s">
        <v>240</v>
      </c>
      <c r="AM5" s="32" t="s">
        <v>209</v>
      </c>
      <c r="AN5" s="32" t="s">
        <v>209</v>
      </c>
      <c r="AO5" s="32" t="s">
        <v>185</v>
      </c>
      <c r="AP5" s="4"/>
      <c r="AQ5" s="4" t="s">
        <v>131</v>
      </c>
      <c r="AR5" s="4">
        <f>O11</f>
        <v>0</v>
      </c>
      <c r="AS5" s="4">
        <f>O17</f>
        <v>0</v>
      </c>
      <c r="AT5" s="1">
        <f>O23</f>
        <v>0</v>
      </c>
      <c r="AU5" s="1">
        <f>O29</f>
        <v>0</v>
      </c>
    </row>
    <row r="6" spans="1:48" s="1" customFormat="1" ht="33.4" customHeight="1" thickBot="1" x14ac:dyDescent="0.4">
      <c r="A6" s="208" t="s">
        <v>235</v>
      </c>
      <c r="B6" s="208"/>
      <c r="C6" s="208"/>
      <c r="D6" s="208"/>
      <c r="E6" s="208"/>
      <c r="F6" s="208"/>
      <c r="G6" s="208"/>
      <c r="H6" s="208"/>
      <c r="I6" s="212"/>
      <c r="J6" s="212"/>
      <c r="K6" s="212"/>
      <c r="L6" s="212"/>
      <c r="M6" s="212"/>
      <c r="N6" s="212"/>
      <c r="O6" s="212"/>
      <c r="P6" s="212"/>
      <c r="Q6" s="212"/>
      <c r="R6" s="213"/>
      <c r="S6" s="201"/>
      <c r="T6" s="202"/>
      <c r="U6" s="4"/>
      <c r="V6" s="4"/>
      <c r="W6" s="4"/>
      <c r="X6" s="4"/>
      <c r="Y6" s="4" t="s">
        <v>67</v>
      </c>
      <c r="Z6" s="4" t="s">
        <v>184</v>
      </c>
      <c r="AA6" s="4" t="s">
        <v>72</v>
      </c>
      <c r="AB6" s="4" t="s">
        <v>82</v>
      </c>
      <c r="AC6" s="4"/>
      <c r="AD6" s="4" t="s">
        <v>115</v>
      </c>
      <c r="AE6" s="4" t="s">
        <v>173</v>
      </c>
      <c r="AF6" s="4" t="str">
        <f>D9&amp;E9&amp;D11&amp;E11</f>
        <v/>
      </c>
      <c r="AG6" s="6" t="s">
        <v>176</v>
      </c>
      <c r="AH6" s="7" t="e">
        <f>DATEVALUE(AF6)</f>
        <v>#VALUE!</v>
      </c>
      <c r="AI6" s="4" t="s">
        <v>185</v>
      </c>
      <c r="AJ6" s="4"/>
      <c r="AK6" s="4" t="e">
        <f ca="1">DATEDIF(AH6,$Y$1,"Y")</f>
        <v>#VALUE!</v>
      </c>
      <c r="AL6" s="4" t="str">
        <f>IF(COUNTIF(BE23:BE63,"〇"),"OK","NG")</f>
        <v>NG</v>
      </c>
      <c r="AM6" s="32" t="s">
        <v>210</v>
      </c>
      <c r="AN6" s="32" t="s">
        <v>210</v>
      </c>
      <c r="AO6" s="32"/>
      <c r="AP6" s="4"/>
      <c r="AQ6" s="4"/>
      <c r="AR6" s="4"/>
      <c r="AS6" s="4"/>
    </row>
    <row r="7" spans="1:48" s="1" customFormat="1" ht="30" customHeight="1" x14ac:dyDescent="0.2">
      <c r="A7" s="153" t="s">
        <v>122</v>
      </c>
      <c r="B7" s="40" t="s">
        <v>217</v>
      </c>
      <c r="C7" s="155" t="s">
        <v>123</v>
      </c>
      <c r="D7" s="157" t="s">
        <v>124</v>
      </c>
      <c r="E7" s="158"/>
      <c r="F7" s="157" t="s">
        <v>125</v>
      </c>
      <c r="G7" s="158"/>
      <c r="H7" s="159" t="s">
        <v>179</v>
      </c>
      <c r="I7" s="160"/>
      <c r="J7" s="160"/>
      <c r="K7" s="160"/>
      <c r="L7" s="160"/>
      <c r="M7" s="161"/>
      <c r="N7" s="117" t="s">
        <v>265</v>
      </c>
      <c r="O7" s="118"/>
      <c r="P7" s="127" t="s">
        <v>114</v>
      </c>
      <c r="Q7" s="129" t="s">
        <v>117</v>
      </c>
      <c r="R7" s="131" t="s">
        <v>118</v>
      </c>
      <c r="S7" s="114" t="s">
        <v>126</v>
      </c>
      <c r="T7" s="116"/>
      <c r="U7" s="4"/>
      <c r="V7" s="4"/>
      <c r="W7" s="4"/>
      <c r="X7" s="4"/>
      <c r="Y7" s="4" t="s">
        <v>66</v>
      </c>
      <c r="Z7" s="4" t="s">
        <v>5</v>
      </c>
      <c r="AA7" s="4" t="s">
        <v>73</v>
      </c>
      <c r="AB7" s="4" t="s">
        <v>83</v>
      </c>
      <c r="AC7" s="4"/>
      <c r="AD7" s="4"/>
      <c r="AE7" s="4" t="s">
        <v>132</v>
      </c>
      <c r="AF7" s="4" t="str">
        <f>IF(AND(AF8="年齢OK",C9="女"),"受診OK","受診NG")</f>
        <v>受診NG</v>
      </c>
      <c r="AG7" s="6"/>
      <c r="AH7" s="7"/>
      <c r="AI7" s="4" t="s">
        <v>175</v>
      </c>
      <c r="AJ7" s="4" t="str">
        <f>IF(AND(AJ8="年齢OK",C9="女"),"受診OK","受診NG")</f>
        <v>受診NG</v>
      </c>
      <c r="AK7" s="4"/>
      <c r="AL7" s="4"/>
      <c r="AM7" s="4" t="s">
        <v>206</v>
      </c>
      <c r="AN7" s="4" t="str">
        <f>IF(COUNTIF(AX23:AX29,"〇"),"受診OK","受診NG")</f>
        <v>受診NG</v>
      </c>
      <c r="AO7" s="4"/>
      <c r="AP7" s="4"/>
      <c r="AQ7" s="4"/>
      <c r="AR7" s="4"/>
      <c r="AS7" s="4"/>
    </row>
    <row r="8" spans="1:48" s="1" customFormat="1" ht="15.4" customHeight="1" thickBot="1" x14ac:dyDescent="0.25">
      <c r="A8" s="154"/>
      <c r="B8" s="41" t="s">
        <v>218</v>
      </c>
      <c r="C8" s="156"/>
      <c r="D8" s="38" t="s">
        <v>119</v>
      </c>
      <c r="E8" s="38" t="s">
        <v>120</v>
      </c>
      <c r="F8" s="26" t="s">
        <v>2</v>
      </c>
      <c r="G8" s="36"/>
      <c r="H8" s="162"/>
      <c r="I8" s="163"/>
      <c r="J8" s="163"/>
      <c r="K8" s="163"/>
      <c r="L8" s="163"/>
      <c r="M8" s="164"/>
      <c r="N8" s="119"/>
      <c r="O8" s="120"/>
      <c r="P8" s="128"/>
      <c r="Q8" s="130"/>
      <c r="R8" s="132"/>
      <c r="S8" s="115"/>
      <c r="T8" s="111"/>
      <c r="U8" s="4"/>
      <c r="V8" s="4"/>
      <c r="W8" s="4"/>
      <c r="X8" s="4"/>
      <c r="Y8" s="4" t="s">
        <v>65</v>
      </c>
      <c r="Z8" s="4" t="s">
        <v>6</v>
      </c>
      <c r="AA8" s="4" t="s">
        <v>74</v>
      </c>
      <c r="AB8" s="4" t="s">
        <v>84</v>
      </c>
      <c r="AC8" s="4"/>
      <c r="AD8" s="4"/>
      <c r="AE8" s="4"/>
      <c r="AF8" s="4" t="str">
        <f>IF(COUNTIF(AH31:AH50,"〇"),"年齢OK","受診NG")</f>
        <v>受診NG</v>
      </c>
      <c r="AG8" s="4"/>
      <c r="AH8" s="4"/>
      <c r="AI8" s="4"/>
      <c r="AJ8" s="4" t="str">
        <f>IF(COUNTIF(AP23:AP52,"〇"),"年齢OK","受診NG")</f>
        <v>受診NG</v>
      </c>
      <c r="AK8" s="4"/>
      <c r="AL8" s="4"/>
      <c r="AM8" s="4" t="s">
        <v>225</v>
      </c>
      <c r="AN8" s="4" t="str">
        <f>IF(COUNTIF(AH23:AH32,"〇"),"受診OK","受診NG")</f>
        <v>受診NG</v>
      </c>
      <c r="AO8" s="4" t="str">
        <f>IF(AND(AN8="受診OK",C9="女"),"受診OK","受診NG")</f>
        <v>受診NG</v>
      </c>
      <c r="AP8" s="4"/>
      <c r="AQ8" s="4"/>
      <c r="AR8" s="4"/>
      <c r="AS8" s="4"/>
    </row>
    <row r="9" spans="1:48" s="1" customFormat="1" ht="18.75" customHeight="1" x14ac:dyDescent="0.2">
      <c r="A9" s="191"/>
      <c r="B9" s="39"/>
      <c r="C9" s="194"/>
      <c r="D9" s="52"/>
      <c r="E9" s="53"/>
      <c r="F9" s="121"/>
      <c r="G9" s="122"/>
      <c r="H9" s="149" t="s">
        <v>113</v>
      </c>
      <c r="I9" s="197" t="s">
        <v>219</v>
      </c>
      <c r="J9" s="172" t="s">
        <v>211</v>
      </c>
      <c r="K9" s="182" t="s">
        <v>127</v>
      </c>
      <c r="L9" s="137" t="s">
        <v>132</v>
      </c>
      <c r="M9" s="185" t="s">
        <v>128</v>
      </c>
      <c r="N9" s="187" t="s">
        <v>266</v>
      </c>
      <c r="O9" s="188"/>
      <c r="P9" s="137" t="s">
        <v>115</v>
      </c>
      <c r="Q9" s="139"/>
      <c r="R9" s="141"/>
      <c r="S9" s="107" t="s">
        <v>129</v>
      </c>
      <c r="T9" s="110"/>
      <c r="U9" s="4"/>
      <c r="V9" s="4"/>
      <c r="W9" s="4"/>
      <c r="X9" s="4"/>
      <c r="Y9" s="4" t="s">
        <v>64</v>
      </c>
      <c r="Z9" s="4" t="s">
        <v>7</v>
      </c>
      <c r="AA9" s="4" t="s">
        <v>75</v>
      </c>
      <c r="AB9" s="4" t="s">
        <v>85</v>
      </c>
      <c r="AC9" s="4"/>
      <c r="AD9" s="4" t="s">
        <v>116</v>
      </c>
      <c r="AE9" s="4" t="s">
        <v>173</v>
      </c>
      <c r="AF9" s="4" t="str">
        <f>D15&amp;E15&amp;D17&amp;E17</f>
        <v/>
      </c>
      <c r="AG9" s="6" t="s">
        <v>176</v>
      </c>
      <c r="AH9" s="7" t="e">
        <f>DATEVALUE(AF9)</f>
        <v>#VALUE!</v>
      </c>
      <c r="AI9" s="4" t="s">
        <v>185</v>
      </c>
      <c r="AJ9" s="4"/>
      <c r="AK9" s="4" t="e">
        <f ca="1">DATEDIF(AH9,$Y$1,"Y")</f>
        <v>#VALUE!</v>
      </c>
      <c r="AL9" s="4" t="str">
        <f>IF(COUNTIF(BF23:BF63,"〇"),"OK","NG")</f>
        <v>NG</v>
      </c>
      <c r="AM9" s="4"/>
      <c r="AN9" s="4"/>
      <c r="AO9" s="4"/>
      <c r="AP9" s="4"/>
      <c r="AQ9" s="4"/>
      <c r="AR9" s="4"/>
      <c r="AS9" s="4"/>
    </row>
    <row r="10" spans="1:48" s="1" customFormat="1" ht="18.75" customHeight="1" thickBot="1" x14ac:dyDescent="0.25">
      <c r="A10" s="192"/>
      <c r="B10" s="42"/>
      <c r="C10" s="195"/>
      <c r="D10" s="38" t="s">
        <v>121</v>
      </c>
      <c r="E10" s="38" t="s">
        <v>118</v>
      </c>
      <c r="F10" s="123"/>
      <c r="G10" s="124"/>
      <c r="H10" s="150"/>
      <c r="I10" s="198"/>
      <c r="J10" s="173"/>
      <c r="K10" s="183"/>
      <c r="L10" s="184"/>
      <c r="M10" s="186"/>
      <c r="N10" s="29" t="s">
        <v>130</v>
      </c>
      <c r="O10" s="33"/>
      <c r="P10" s="138"/>
      <c r="Q10" s="140"/>
      <c r="R10" s="142"/>
      <c r="S10" s="108"/>
      <c r="T10" s="111"/>
      <c r="U10" s="4"/>
      <c r="V10" s="4"/>
      <c r="W10" s="4"/>
      <c r="X10" s="4"/>
      <c r="Y10" s="4" t="s">
        <v>63</v>
      </c>
      <c r="Z10" s="4" t="s">
        <v>8</v>
      </c>
      <c r="AA10" s="4" t="s">
        <v>76</v>
      </c>
      <c r="AB10" s="4" t="s">
        <v>86</v>
      </c>
      <c r="AC10" s="4"/>
      <c r="AD10" s="4"/>
      <c r="AE10" s="4" t="s">
        <v>132</v>
      </c>
      <c r="AF10" s="4" t="str">
        <f>IF(AND(AF11="年齢OK",C15="女"),"受診OK","受診NG")</f>
        <v>受診NG</v>
      </c>
      <c r="AG10" s="6"/>
      <c r="AH10" s="7"/>
      <c r="AI10" s="4" t="s">
        <v>175</v>
      </c>
      <c r="AJ10" s="4" t="str">
        <f>IF(AND(AJ11="年齢OK",C15="女"),"受診OK","受診NG")</f>
        <v>受診NG</v>
      </c>
      <c r="AK10" s="4"/>
      <c r="AL10" s="4"/>
      <c r="AM10" s="4" t="s">
        <v>206</v>
      </c>
      <c r="AN10" s="4" t="str">
        <f>IF(COUNTIF(AY23:AY29,"〇"),"受診OK","受診NG")</f>
        <v>受診NG</v>
      </c>
      <c r="AO10" s="4"/>
      <c r="AP10" s="4"/>
      <c r="AQ10" s="4"/>
      <c r="AR10" s="4"/>
      <c r="AS10" s="4"/>
    </row>
    <row r="11" spans="1:48" s="1" customFormat="1" ht="18.75" customHeight="1" x14ac:dyDescent="0.2">
      <c r="A11" s="192"/>
      <c r="B11" s="112"/>
      <c r="C11" s="195"/>
      <c r="D11" s="54"/>
      <c r="E11" s="55"/>
      <c r="F11" s="125"/>
      <c r="G11" s="126"/>
      <c r="H11" s="133"/>
      <c r="I11" s="189"/>
      <c r="J11" s="174"/>
      <c r="K11" s="170"/>
      <c r="L11" s="170"/>
      <c r="M11" s="168"/>
      <c r="N11" s="30" t="s">
        <v>215</v>
      </c>
      <c r="O11" s="34"/>
      <c r="P11" s="176" t="s">
        <v>116</v>
      </c>
      <c r="Q11" s="139"/>
      <c r="R11" s="141"/>
      <c r="S11" s="107" t="s">
        <v>178</v>
      </c>
      <c r="T11" s="110"/>
      <c r="U11" s="4"/>
      <c r="V11" s="4"/>
      <c r="W11" s="4"/>
      <c r="X11" s="4"/>
      <c r="Y11" s="4" t="s">
        <v>62</v>
      </c>
      <c r="Z11" s="4" t="s">
        <v>9</v>
      </c>
      <c r="AA11" s="4" t="s">
        <v>77</v>
      </c>
      <c r="AB11" s="4" t="s">
        <v>87</v>
      </c>
      <c r="AC11" s="4"/>
      <c r="AD11" s="4"/>
      <c r="AE11" s="4"/>
      <c r="AF11" s="4" t="str">
        <f>IF(COUNTIF(AI31:AI50,"〇"),"年齢OK","受診NG")</f>
        <v>受診NG</v>
      </c>
      <c r="AG11" s="4"/>
      <c r="AH11" s="4"/>
      <c r="AI11" s="4"/>
      <c r="AJ11" s="4" t="str">
        <f>IF(COUNTIF(AQ23:AQ52,"〇"),"年齢OK","受診NG")</f>
        <v>受診NG</v>
      </c>
      <c r="AK11" s="4"/>
      <c r="AL11" s="4"/>
      <c r="AM11" s="4" t="s">
        <v>225</v>
      </c>
      <c r="AN11" s="4" t="str">
        <f>IF(COUNTIF(AI23:AI32,"〇"),"受診OK","受診NG")</f>
        <v>受診NG</v>
      </c>
      <c r="AO11" s="4" t="str">
        <f>IF(AND(AN11="受診OK",C15="女"),"受診OK","受診NG")</f>
        <v>受診NG</v>
      </c>
      <c r="AP11" s="4"/>
      <c r="AQ11" s="4"/>
      <c r="AR11" s="4"/>
      <c r="AS11" s="4"/>
    </row>
    <row r="12" spans="1:48" s="1" customFormat="1" ht="18.75" customHeight="1" thickBot="1" x14ac:dyDescent="0.25">
      <c r="A12" s="193"/>
      <c r="B12" s="113"/>
      <c r="C12" s="196"/>
      <c r="D12" s="2" t="s">
        <v>1</v>
      </c>
      <c r="E12" s="165"/>
      <c r="F12" s="166"/>
      <c r="G12" s="167"/>
      <c r="H12" s="134"/>
      <c r="I12" s="190"/>
      <c r="J12" s="175"/>
      <c r="K12" s="171"/>
      <c r="L12" s="171"/>
      <c r="M12" s="169"/>
      <c r="N12" s="31" t="s">
        <v>177</v>
      </c>
      <c r="O12" s="35" t="s">
        <v>212</v>
      </c>
      <c r="P12" s="177"/>
      <c r="Q12" s="178"/>
      <c r="R12" s="179"/>
      <c r="S12" s="180"/>
      <c r="T12" s="181"/>
      <c r="U12" s="4"/>
      <c r="V12" s="4"/>
      <c r="W12" s="4"/>
      <c r="X12" s="4"/>
      <c r="Y12" s="4" t="s">
        <v>61</v>
      </c>
      <c r="Z12" s="4" t="s">
        <v>10</v>
      </c>
      <c r="AA12" s="4" t="s">
        <v>78</v>
      </c>
      <c r="AB12" s="4" t="s">
        <v>88</v>
      </c>
      <c r="AC12" s="4"/>
      <c r="AD12" s="4" t="s">
        <v>181</v>
      </c>
      <c r="AE12" s="4" t="s">
        <v>173</v>
      </c>
      <c r="AF12" s="4" t="str">
        <f>D21&amp;E21&amp;D23&amp;E23</f>
        <v/>
      </c>
      <c r="AG12" s="6" t="s">
        <v>176</v>
      </c>
      <c r="AH12" s="7" t="e">
        <f>DATEVALUE(AF12)</f>
        <v>#VALUE!</v>
      </c>
      <c r="AI12" s="4" t="s">
        <v>185</v>
      </c>
      <c r="AJ12" s="4"/>
      <c r="AK12" s="4" t="e">
        <f ca="1">DATEDIF(AH12,$Y$1,"Y")</f>
        <v>#VALUE!</v>
      </c>
      <c r="AL12" s="4" t="str">
        <f>IF(COUNTIF(BG23:BG63,"〇"),"OK","NG")</f>
        <v>NG</v>
      </c>
      <c r="AM12" s="4"/>
      <c r="AN12" s="4"/>
      <c r="AO12" s="4"/>
      <c r="AP12" s="4"/>
      <c r="AQ12" s="4"/>
      <c r="AR12" s="4"/>
      <c r="AS12" s="4"/>
    </row>
    <row r="13" spans="1:48" s="1" customFormat="1" ht="30" customHeight="1" x14ac:dyDescent="0.2">
      <c r="A13" s="153" t="s">
        <v>122</v>
      </c>
      <c r="B13" s="40" t="s">
        <v>217</v>
      </c>
      <c r="C13" s="155" t="s">
        <v>123</v>
      </c>
      <c r="D13" s="157" t="s">
        <v>124</v>
      </c>
      <c r="E13" s="158"/>
      <c r="F13" s="157" t="s">
        <v>125</v>
      </c>
      <c r="G13" s="158"/>
      <c r="H13" s="159" t="s">
        <v>179</v>
      </c>
      <c r="I13" s="160"/>
      <c r="J13" s="160"/>
      <c r="K13" s="160"/>
      <c r="L13" s="160"/>
      <c r="M13" s="161"/>
      <c r="N13" s="117" t="s">
        <v>265</v>
      </c>
      <c r="O13" s="118"/>
      <c r="P13" s="127" t="s">
        <v>114</v>
      </c>
      <c r="Q13" s="129" t="s">
        <v>117</v>
      </c>
      <c r="R13" s="131" t="s">
        <v>118</v>
      </c>
      <c r="S13" s="114" t="s">
        <v>126</v>
      </c>
      <c r="T13" s="116"/>
      <c r="U13" s="4"/>
      <c r="V13" s="4"/>
      <c r="W13" s="4"/>
      <c r="X13" s="4"/>
      <c r="Y13" s="4" t="s">
        <v>60</v>
      </c>
      <c r="Z13" s="4" t="s">
        <v>11</v>
      </c>
      <c r="AA13" s="4" t="s">
        <v>79</v>
      </c>
      <c r="AB13" s="4" t="s">
        <v>89</v>
      </c>
      <c r="AC13" s="4"/>
      <c r="AD13" s="4"/>
      <c r="AE13" s="4" t="s">
        <v>132</v>
      </c>
      <c r="AF13" s="4" t="str">
        <f>IF(AND(AF14="年齢OK",C21="女"),"受診OK","受診NG")</f>
        <v>受診NG</v>
      </c>
      <c r="AG13" s="6"/>
      <c r="AH13" s="7"/>
      <c r="AI13" s="4" t="s">
        <v>175</v>
      </c>
      <c r="AJ13" s="4" t="str">
        <f>IF(AND(AJ14="年齢OK",C21="女"),"受診OK","受診NG")</f>
        <v>受診NG</v>
      </c>
      <c r="AK13" s="4"/>
      <c r="AL13" s="4"/>
      <c r="AM13" s="4" t="s">
        <v>206</v>
      </c>
      <c r="AN13" s="4" t="str">
        <f>IF(COUNTIF(AZ23:AZ29,"〇"),"受診OK","受診NG")</f>
        <v>受診NG</v>
      </c>
      <c r="AO13" s="4"/>
      <c r="AP13" s="4"/>
      <c r="AQ13" s="4"/>
      <c r="AR13" s="4"/>
      <c r="AS13" s="4"/>
    </row>
    <row r="14" spans="1:48" s="1" customFormat="1" ht="18.75" customHeight="1" thickBot="1" x14ac:dyDescent="0.25">
      <c r="A14" s="154"/>
      <c r="B14" s="41" t="s">
        <v>218</v>
      </c>
      <c r="C14" s="156"/>
      <c r="D14" s="38" t="s">
        <v>119</v>
      </c>
      <c r="E14" s="38" t="s">
        <v>120</v>
      </c>
      <c r="F14" s="26" t="s">
        <v>2</v>
      </c>
      <c r="G14" s="36"/>
      <c r="H14" s="162"/>
      <c r="I14" s="163"/>
      <c r="J14" s="163"/>
      <c r="K14" s="163"/>
      <c r="L14" s="163"/>
      <c r="M14" s="164"/>
      <c r="N14" s="119"/>
      <c r="O14" s="120"/>
      <c r="P14" s="128"/>
      <c r="Q14" s="130"/>
      <c r="R14" s="132"/>
      <c r="S14" s="115"/>
      <c r="T14" s="111"/>
      <c r="U14" s="4"/>
      <c r="V14" s="4"/>
      <c r="W14" s="4"/>
      <c r="X14" s="4"/>
      <c r="Y14" s="4" t="s">
        <v>59</v>
      </c>
      <c r="Z14" s="4" t="s">
        <v>12</v>
      </c>
      <c r="AA14" s="4" t="s">
        <v>80</v>
      </c>
      <c r="AB14" s="4" t="s">
        <v>90</v>
      </c>
      <c r="AC14" s="4"/>
      <c r="AD14" s="4"/>
      <c r="AE14" s="4"/>
      <c r="AF14" s="4" t="str">
        <f>IF(COUNTIF(AJ31:AJ50,"〇"),"年齢OK","受診NG")</f>
        <v>受診NG</v>
      </c>
      <c r="AG14" s="4"/>
      <c r="AH14" s="4"/>
      <c r="AI14" s="4"/>
      <c r="AJ14" s="4" t="str">
        <f>IF(COUNTIF(AR23:AR52,"〇"),"年齢OK","受診NG")</f>
        <v>受診NG</v>
      </c>
      <c r="AK14" s="4"/>
      <c r="AL14" s="4"/>
      <c r="AM14" s="4" t="s">
        <v>225</v>
      </c>
      <c r="AN14" s="4" t="str">
        <f>IF(COUNTIF(AJ23:AJ32,"〇"),"受診OK","受診NG")</f>
        <v>受診NG</v>
      </c>
      <c r="AO14" s="4" t="str">
        <f>IF(AND(AN14="受診OK",C21="女"),"受診OK","受診NG")</f>
        <v>受診NG</v>
      </c>
      <c r="AP14" s="4"/>
      <c r="AQ14" s="4"/>
      <c r="AR14" s="4"/>
      <c r="AS14" s="4"/>
    </row>
    <row r="15" spans="1:48" s="1" customFormat="1" ht="18.75" customHeight="1" x14ac:dyDescent="0.2">
      <c r="A15" s="143"/>
      <c r="B15" s="39"/>
      <c r="C15" s="146"/>
      <c r="D15" s="52"/>
      <c r="E15" s="53"/>
      <c r="F15" s="121"/>
      <c r="G15" s="122"/>
      <c r="H15" s="149" t="s">
        <v>113</v>
      </c>
      <c r="I15" s="151" t="s">
        <v>219</v>
      </c>
      <c r="J15" s="172" t="s">
        <v>211</v>
      </c>
      <c r="K15" s="182" t="s">
        <v>127</v>
      </c>
      <c r="L15" s="137" t="s">
        <v>132</v>
      </c>
      <c r="M15" s="185" t="s">
        <v>128</v>
      </c>
      <c r="N15" s="187" t="s">
        <v>266</v>
      </c>
      <c r="O15" s="188"/>
      <c r="P15" s="137" t="s">
        <v>115</v>
      </c>
      <c r="Q15" s="139"/>
      <c r="R15" s="141"/>
      <c r="S15" s="107" t="s">
        <v>129</v>
      </c>
      <c r="T15" s="110"/>
      <c r="U15" s="4"/>
      <c r="V15" s="4"/>
      <c r="W15" s="4"/>
      <c r="X15" s="4"/>
      <c r="Y15" s="4" t="s">
        <v>58</v>
      </c>
      <c r="Z15" s="4" t="s">
        <v>13</v>
      </c>
      <c r="AA15" s="4" t="s">
        <v>69</v>
      </c>
      <c r="AB15" s="4" t="s">
        <v>91</v>
      </c>
      <c r="AC15" s="4"/>
      <c r="AD15" s="4" t="s">
        <v>182</v>
      </c>
      <c r="AE15" s="4" t="s">
        <v>173</v>
      </c>
      <c r="AF15" s="4" t="str">
        <f>D27&amp;E27&amp;D29&amp;E29</f>
        <v/>
      </c>
      <c r="AG15" s="6" t="s">
        <v>176</v>
      </c>
      <c r="AH15" s="7" t="e">
        <f>DATEVALUE(AF15)</f>
        <v>#VALUE!</v>
      </c>
      <c r="AI15" s="4" t="s">
        <v>185</v>
      </c>
      <c r="AJ15" s="4"/>
      <c r="AK15" s="4" t="e">
        <f ca="1">DATEDIF(AH15,$Y$1,"Y")</f>
        <v>#VALUE!</v>
      </c>
      <c r="AL15" s="4" t="str">
        <f>IF(COUNTIF(BI23:BI63,"〇"),"OK","NG")</f>
        <v>NG</v>
      </c>
      <c r="AM15" s="4"/>
      <c r="AN15" s="4"/>
      <c r="AO15" s="4"/>
      <c r="AP15" s="4"/>
      <c r="AQ15" s="4"/>
      <c r="AR15" s="4"/>
      <c r="AS15" s="4"/>
    </row>
    <row r="16" spans="1:48" s="1" customFormat="1" ht="18.75" customHeight="1" thickBot="1" x14ac:dyDescent="0.25">
      <c r="A16" s="144"/>
      <c r="B16" s="42"/>
      <c r="C16" s="147"/>
      <c r="D16" s="38" t="s">
        <v>121</v>
      </c>
      <c r="E16" s="38" t="s">
        <v>118</v>
      </c>
      <c r="F16" s="123"/>
      <c r="G16" s="124"/>
      <c r="H16" s="150"/>
      <c r="I16" s="152"/>
      <c r="J16" s="173"/>
      <c r="K16" s="183"/>
      <c r="L16" s="184"/>
      <c r="M16" s="186"/>
      <c r="N16" s="29" t="s">
        <v>130</v>
      </c>
      <c r="O16" s="33"/>
      <c r="P16" s="138"/>
      <c r="Q16" s="140"/>
      <c r="R16" s="142"/>
      <c r="S16" s="108"/>
      <c r="T16" s="111"/>
      <c r="U16" s="4"/>
      <c r="V16" s="4"/>
      <c r="W16" s="4"/>
      <c r="X16" s="4"/>
      <c r="Y16" s="4" t="s">
        <v>57</v>
      </c>
      <c r="Z16" s="4" t="s">
        <v>14</v>
      </c>
      <c r="AA16" s="4" t="s">
        <v>70</v>
      </c>
      <c r="AB16" s="4" t="s">
        <v>92</v>
      </c>
      <c r="AC16" s="4"/>
      <c r="AD16" s="4"/>
      <c r="AE16" s="4" t="s">
        <v>132</v>
      </c>
      <c r="AF16" s="4" t="str">
        <f>IF(AND(AF17="年齢OK",C27="女"),"受診OK","受診NG")</f>
        <v>受診NG</v>
      </c>
      <c r="AG16" s="6"/>
      <c r="AH16" s="7"/>
      <c r="AI16" s="4" t="s">
        <v>175</v>
      </c>
      <c r="AJ16" s="4" t="str">
        <f>IF(AND(AJ17="年齢OK",C27="女"),"受診OK","受診NG")</f>
        <v>受診NG</v>
      </c>
      <c r="AK16" s="4"/>
      <c r="AL16" s="4"/>
      <c r="AM16" s="4" t="s">
        <v>206</v>
      </c>
      <c r="AN16" s="4" t="str">
        <f>IF(COUNTIF(BA23:BA29,"〇"),"受診OK","受診NG")</f>
        <v>受診NG</v>
      </c>
      <c r="AO16" s="4"/>
      <c r="AP16" s="4"/>
      <c r="AQ16" s="4"/>
      <c r="AR16" s="4"/>
      <c r="AS16" s="4"/>
    </row>
    <row r="17" spans="1:61 16384:16384" s="1" customFormat="1" ht="18.75" customHeight="1" x14ac:dyDescent="0.2">
      <c r="A17" s="144"/>
      <c r="B17" s="112"/>
      <c r="C17" s="147"/>
      <c r="D17" s="54"/>
      <c r="E17" s="55"/>
      <c r="F17" s="125"/>
      <c r="G17" s="126"/>
      <c r="H17" s="133"/>
      <c r="I17" s="135"/>
      <c r="J17" s="174"/>
      <c r="K17" s="170"/>
      <c r="L17" s="170"/>
      <c r="M17" s="168"/>
      <c r="N17" s="30" t="s">
        <v>215</v>
      </c>
      <c r="O17" s="34"/>
      <c r="P17" s="176" t="s">
        <v>116</v>
      </c>
      <c r="Q17" s="139"/>
      <c r="R17" s="141"/>
      <c r="S17" s="107" t="s">
        <v>178</v>
      </c>
      <c r="T17" s="110"/>
      <c r="U17" s="4"/>
      <c r="V17" s="4"/>
      <c r="W17" s="4"/>
      <c r="X17" s="4"/>
      <c r="Y17" s="4" t="s">
        <v>56</v>
      </c>
      <c r="Z17" s="4" t="s">
        <v>15</v>
      </c>
      <c r="AA17" s="4" t="s">
        <v>71</v>
      </c>
      <c r="AB17" s="4" t="s">
        <v>93</v>
      </c>
      <c r="AC17" s="4"/>
      <c r="AD17" s="4"/>
      <c r="AE17" s="4"/>
      <c r="AF17" s="4" t="str">
        <f>IF(COUNTIF(AK31:AK50,"〇"),"年齢OK","受診NG")</f>
        <v>受診NG</v>
      </c>
      <c r="AG17" s="4"/>
      <c r="AH17" s="4"/>
      <c r="AI17" s="4"/>
      <c r="AJ17" s="4" t="str">
        <f>IF(COUNTIF(AS23:AS52,"〇"),"年齢OK","受診NG")</f>
        <v>受診NG</v>
      </c>
      <c r="AK17" s="4"/>
      <c r="AL17" s="4"/>
      <c r="AM17" s="4" t="s">
        <v>225</v>
      </c>
      <c r="AN17" s="4" t="str">
        <f>IF(COUNTIF(AK23:AK32,"〇"),"受診OK","受診NG")</f>
        <v>受診NG</v>
      </c>
      <c r="AO17" s="4" t="str">
        <f>IF(AND(AN17="受診OK",C27="女"),"受診OK","受診NG")</f>
        <v>受診NG</v>
      </c>
      <c r="AP17" s="4"/>
      <c r="AQ17" s="4"/>
      <c r="AR17" s="4"/>
      <c r="AS17" s="4"/>
    </row>
    <row r="18" spans="1:61 16384:16384" s="1" customFormat="1" ht="18.75" customHeight="1" thickBot="1" x14ac:dyDescent="0.25">
      <c r="A18" s="145"/>
      <c r="B18" s="113"/>
      <c r="C18" s="148"/>
      <c r="D18" s="2" t="s">
        <v>1</v>
      </c>
      <c r="E18" s="165"/>
      <c r="F18" s="166"/>
      <c r="G18" s="167"/>
      <c r="H18" s="134"/>
      <c r="I18" s="136"/>
      <c r="J18" s="175"/>
      <c r="K18" s="171"/>
      <c r="L18" s="171"/>
      <c r="M18" s="169"/>
      <c r="N18" s="31" t="s">
        <v>177</v>
      </c>
      <c r="O18" s="35" t="s">
        <v>212</v>
      </c>
      <c r="P18" s="177"/>
      <c r="Q18" s="178"/>
      <c r="R18" s="179"/>
      <c r="S18" s="180"/>
      <c r="T18" s="181"/>
      <c r="U18" s="4"/>
      <c r="V18" s="4"/>
      <c r="W18" s="4"/>
      <c r="X18" s="4"/>
      <c r="Y18" s="4" t="s">
        <v>55</v>
      </c>
      <c r="Z18" s="4" t="s">
        <v>16</v>
      </c>
      <c r="AA18" s="4"/>
      <c r="AB18" s="4" t="s">
        <v>94</v>
      </c>
      <c r="AC18" s="4"/>
      <c r="AD18" s="4"/>
      <c r="AE18" s="4"/>
      <c r="AF18" s="4"/>
      <c r="AG18" s="4"/>
      <c r="AH18" s="4"/>
      <c r="AI18" s="4"/>
      <c r="AJ18" s="4"/>
      <c r="AK18" s="4"/>
      <c r="AL18" s="4"/>
      <c r="AM18" s="4"/>
      <c r="AN18" s="4"/>
      <c r="AO18" s="4"/>
      <c r="AP18" s="4"/>
      <c r="AQ18" s="4"/>
      <c r="AR18" s="4"/>
      <c r="AS18" s="4"/>
    </row>
    <row r="19" spans="1:61 16384:16384" s="1" customFormat="1" ht="30" customHeight="1" x14ac:dyDescent="0.2">
      <c r="A19" s="153" t="s">
        <v>122</v>
      </c>
      <c r="B19" s="40" t="s">
        <v>217</v>
      </c>
      <c r="C19" s="155" t="s">
        <v>123</v>
      </c>
      <c r="D19" s="157" t="s">
        <v>124</v>
      </c>
      <c r="E19" s="158"/>
      <c r="F19" s="157" t="s">
        <v>125</v>
      </c>
      <c r="G19" s="158"/>
      <c r="H19" s="159" t="s">
        <v>179</v>
      </c>
      <c r="I19" s="160"/>
      <c r="J19" s="160"/>
      <c r="K19" s="160"/>
      <c r="L19" s="160"/>
      <c r="M19" s="161"/>
      <c r="N19" s="117" t="s">
        <v>265</v>
      </c>
      <c r="O19" s="118"/>
      <c r="P19" s="127" t="s">
        <v>114</v>
      </c>
      <c r="Q19" s="129" t="s">
        <v>117</v>
      </c>
      <c r="R19" s="131" t="s">
        <v>118</v>
      </c>
      <c r="S19" s="114" t="s">
        <v>126</v>
      </c>
      <c r="T19" s="116"/>
      <c r="U19" s="4"/>
      <c r="V19" s="4"/>
      <c r="W19" s="4"/>
      <c r="X19" s="4"/>
      <c r="Y19" s="4" t="s">
        <v>54</v>
      </c>
      <c r="Z19" s="4" t="s">
        <v>17</v>
      </c>
      <c r="AA19" s="4"/>
      <c r="AB19" s="4" t="s">
        <v>95</v>
      </c>
      <c r="AC19" s="4"/>
      <c r="AD19" s="4"/>
      <c r="AE19" s="4"/>
      <c r="AF19" s="4"/>
      <c r="AG19" s="4"/>
      <c r="AH19" s="4"/>
      <c r="AI19" s="4"/>
      <c r="AJ19" s="4"/>
      <c r="AK19" s="4"/>
      <c r="AL19" s="4"/>
      <c r="AM19" s="4"/>
      <c r="AN19" s="4"/>
      <c r="AO19" s="4"/>
      <c r="AP19" s="4"/>
      <c r="AQ19" s="4"/>
      <c r="AR19" s="4"/>
      <c r="AS19" s="4"/>
    </row>
    <row r="20" spans="1:61 16384:16384" s="1" customFormat="1" ht="18.75" customHeight="1" thickBot="1" x14ac:dyDescent="0.25">
      <c r="A20" s="154"/>
      <c r="B20" s="41" t="s">
        <v>218</v>
      </c>
      <c r="C20" s="156"/>
      <c r="D20" s="38" t="s">
        <v>119</v>
      </c>
      <c r="E20" s="38" t="s">
        <v>120</v>
      </c>
      <c r="F20" s="26" t="s">
        <v>2</v>
      </c>
      <c r="G20" s="36"/>
      <c r="H20" s="162"/>
      <c r="I20" s="163"/>
      <c r="J20" s="163"/>
      <c r="K20" s="163"/>
      <c r="L20" s="163"/>
      <c r="M20" s="164"/>
      <c r="N20" s="119"/>
      <c r="O20" s="120"/>
      <c r="P20" s="128"/>
      <c r="Q20" s="130"/>
      <c r="R20" s="132"/>
      <c r="S20" s="115"/>
      <c r="T20" s="111"/>
      <c r="U20" s="4"/>
      <c r="V20" s="4"/>
      <c r="W20" s="4"/>
      <c r="X20" s="4"/>
      <c r="Y20" s="4" t="s">
        <v>53</v>
      </c>
      <c r="Z20" s="4" t="s">
        <v>18</v>
      </c>
      <c r="AA20" s="4"/>
      <c r="AB20" s="4" t="s">
        <v>96</v>
      </c>
      <c r="AC20" s="4"/>
      <c r="AD20" s="4"/>
      <c r="AE20" s="4"/>
      <c r="AF20" s="4"/>
      <c r="AG20" s="4"/>
      <c r="AH20" s="4"/>
      <c r="AI20" s="4"/>
      <c r="AJ20" s="4"/>
      <c r="AK20" s="4"/>
      <c r="AL20" s="4"/>
      <c r="AM20" s="4"/>
      <c r="AN20" s="4"/>
      <c r="AO20" s="4"/>
      <c r="AP20" s="4"/>
      <c r="AQ20" s="4"/>
      <c r="AR20" s="4"/>
      <c r="AS20" s="4"/>
    </row>
    <row r="21" spans="1:61 16384:16384" s="1" customFormat="1" ht="18.75" customHeight="1" x14ac:dyDescent="0.2">
      <c r="A21" s="143"/>
      <c r="B21" s="39"/>
      <c r="C21" s="146"/>
      <c r="D21" s="52"/>
      <c r="E21" s="53"/>
      <c r="F21" s="121"/>
      <c r="G21" s="122"/>
      <c r="H21" s="149" t="s">
        <v>113</v>
      </c>
      <c r="I21" s="151" t="s">
        <v>219</v>
      </c>
      <c r="J21" s="172" t="s">
        <v>211</v>
      </c>
      <c r="K21" s="182" t="s">
        <v>127</v>
      </c>
      <c r="L21" s="137" t="s">
        <v>132</v>
      </c>
      <c r="M21" s="185" t="s">
        <v>128</v>
      </c>
      <c r="N21" s="187" t="s">
        <v>266</v>
      </c>
      <c r="O21" s="188"/>
      <c r="P21" s="137" t="s">
        <v>115</v>
      </c>
      <c r="Q21" s="139"/>
      <c r="R21" s="141"/>
      <c r="S21" s="107" t="s">
        <v>129</v>
      </c>
      <c r="T21" s="110"/>
      <c r="U21" s="4"/>
      <c r="V21" s="4"/>
      <c r="W21" s="4"/>
      <c r="X21" s="4"/>
      <c r="Y21" s="4" t="s">
        <v>52</v>
      </c>
      <c r="Z21" s="4" t="s">
        <v>19</v>
      </c>
      <c r="AA21" s="4"/>
      <c r="AB21" s="4" t="s">
        <v>97</v>
      </c>
      <c r="AC21" s="4"/>
      <c r="AD21" s="4"/>
      <c r="AE21" s="4" t="s">
        <v>203</v>
      </c>
      <c r="AF21" s="4" t="s">
        <v>205</v>
      </c>
      <c r="AG21" s="4"/>
      <c r="AH21" s="4"/>
      <c r="AI21" s="4"/>
      <c r="AJ21" s="4"/>
      <c r="AK21" s="4"/>
      <c r="AL21" s="4"/>
      <c r="AM21" s="4" t="s">
        <v>175</v>
      </c>
      <c r="AN21" s="4" t="s">
        <v>204</v>
      </c>
      <c r="AO21" s="4"/>
      <c r="AP21" s="4"/>
      <c r="AQ21" s="4"/>
      <c r="AR21" s="4"/>
      <c r="AS21" s="4"/>
      <c r="AU21" s="1" t="s">
        <v>206</v>
      </c>
      <c r="BB21" s="1" t="s">
        <v>204</v>
      </c>
    </row>
    <row r="22" spans="1:61 16384:16384" s="1" customFormat="1" ht="18.75" customHeight="1" thickBot="1" x14ac:dyDescent="0.25">
      <c r="A22" s="144"/>
      <c r="B22" s="42"/>
      <c r="C22" s="147"/>
      <c r="D22" s="38" t="s">
        <v>121</v>
      </c>
      <c r="E22" s="38" t="s">
        <v>118</v>
      </c>
      <c r="F22" s="123"/>
      <c r="G22" s="124"/>
      <c r="H22" s="150"/>
      <c r="I22" s="152"/>
      <c r="J22" s="173"/>
      <c r="K22" s="183"/>
      <c r="L22" s="184"/>
      <c r="M22" s="186"/>
      <c r="N22" s="29" t="s">
        <v>130</v>
      </c>
      <c r="O22" s="33"/>
      <c r="P22" s="138"/>
      <c r="Q22" s="140"/>
      <c r="R22" s="142"/>
      <c r="S22" s="108"/>
      <c r="T22" s="111"/>
      <c r="U22" s="4"/>
      <c r="V22" s="4"/>
      <c r="W22" s="4"/>
      <c r="X22" s="4"/>
      <c r="Y22" s="4" t="s">
        <v>51</v>
      </c>
      <c r="Z22" s="4" t="s">
        <v>20</v>
      </c>
      <c r="AA22" s="4"/>
      <c r="AB22" s="4" t="s">
        <v>98</v>
      </c>
      <c r="AC22" s="4"/>
      <c r="AD22" s="4"/>
      <c r="AE22" s="8" t="s">
        <v>173</v>
      </c>
      <c r="AF22" s="25" t="s">
        <v>174</v>
      </c>
      <c r="AG22" s="8"/>
      <c r="AH22" s="8"/>
      <c r="AI22" s="8"/>
      <c r="AJ22" s="8"/>
      <c r="AK22" s="8"/>
      <c r="AL22" s="8"/>
      <c r="AM22" s="8" t="s">
        <v>173</v>
      </c>
      <c r="AN22" s="8" t="s">
        <v>174</v>
      </c>
      <c r="AO22" s="8"/>
      <c r="AP22" s="4"/>
      <c r="AQ22" s="4"/>
      <c r="AR22" s="4"/>
      <c r="AS22" s="4"/>
      <c r="AU22" s="1" t="s">
        <v>173</v>
      </c>
      <c r="AV22" s="1" t="s">
        <v>174</v>
      </c>
      <c r="BB22" s="1" t="s">
        <v>238</v>
      </c>
      <c r="BC22" s="1" t="s">
        <v>241</v>
      </c>
    </row>
    <row r="23" spans="1:61 16384:16384" s="1" customFormat="1" ht="18.75" customHeight="1" x14ac:dyDescent="0.2">
      <c r="A23" s="144"/>
      <c r="B23" s="112"/>
      <c r="C23" s="147"/>
      <c r="D23" s="54"/>
      <c r="E23" s="55"/>
      <c r="F23" s="125"/>
      <c r="G23" s="126"/>
      <c r="H23" s="133"/>
      <c r="I23" s="135"/>
      <c r="J23" s="174"/>
      <c r="K23" s="170"/>
      <c r="L23" s="170"/>
      <c r="M23" s="168"/>
      <c r="N23" s="30" t="s">
        <v>215</v>
      </c>
      <c r="O23" s="34"/>
      <c r="P23" s="176" t="s">
        <v>116</v>
      </c>
      <c r="Q23" s="139"/>
      <c r="R23" s="141"/>
      <c r="S23" s="107" t="s">
        <v>178</v>
      </c>
      <c r="T23" s="110"/>
      <c r="U23" s="4"/>
      <c r="V23" s="4"/>
      <c r="W23" s="4"/>
      <c r="X23" s="4"/>
      <c r="Y23" s="4" t="s">
        <v>50</v>
      </c>
      <c r="Z23" s="4" t="s">
        <v>21</v>
      </c>
      <c r="AA23" s="4"/>
      <c r="AB23" s="4" t="s">
        <v>99</v>
      </c>
      <c r="AC23" s="4"/>
      <c r="AD23" s="4"/>
      <c r="AE23" s="8" t="s">
        <v>133</v>
      </c>
      <c r="AF23" s="24">
        <v>38079</v>
      </c>
      <c r="AG23" s="24">
        <v>38443</v>
      </c>
      <c r="AH23" s="8" t="e">
        <f>IF(AND($AH$6&gt;=AF23,$AH$6&lt;=AG23),"〇","×")</f>
        <v>#VALUE!</v>
      </c>
      <c r="AI23" s="8" t="e">
        <f>IF(AND($AH$9&gt;=AF23,$AH$9&lt;=AG23),"〇","×")</f>
        <v>#VALUE!</v>
      </c>
      <c r="AJ23" s="8" t="e">
        <f>IF(AND($AH$12&gt;=AF23,$AH$12&lt;=AG23),"〇","×")</f>
        <v>#VALUE!</v>
      </c>
      <c r="AK23" s="8" t="e">
        <f>IF(AND($AH$15&gt;=AF23,$AH$15&lt;=AG23),"〇","×")</f>
        <v>#VALUE!</v>
      </c>
      <c r="AL23" s="8"/>
      <c r="AM23" s="8" t="s">
        <v>143</v>
      </c>
      <c r="AN23" s="9">
        <v>30774</v>
      </c>
      <c r="AO23" s="9">
        <v>31138</v>
      </c>
      <c r="AP23" s="8" t="e">
        <f>IF(AND($AH$6&gt;=AN23,$AH$6&lt;=AO23),"〇","×")</f>
        <v>#VALUE!</v>
      </c>
      <c r="AQ23" s="4" t="e">
        <f>IF(AND($AH$9&gt;=AN23,$AH$9&lt;=AO23),"〇","×")</f>
        <v>#VALUE!</v>
      </c>
      <c r="AR23" s="4" t="e">
        <f>IF(AND($AH$12&gt;=AN23,$AH$12&lt;=AO23),"〇","×")</f>
        <v>#VALUE!</v>
      </c>
      <c r="AS23" s="4" t="e">
        <f>IF(AND($AH$15&gt;=AN23,$AH$15&lt;=AO23),"〇","×")</f>
        <v>#VALUE!</v>
      </c>
      <c r="AU23" s="8" t="s">
        <v>143</v>
      </c>
      <c r="AV23" s="9">
        <v>30774</v>
      </c>
      <c r="AW23" s="9">
        <v>31138</v>
      </c>
      <c r="AX23" s="8" t="e">
        <f>IF(AND($AH$6&gt;=AV23,$AH$6&lt;=AW23),"〇","×")</f>
        <v>#VALUE!</v>
      </c>
      <c r="AY23" s="4" t="e">
        <f>IF(AND($AH$9&gt;=AV23,$AH$9&lt;=AW23),"〇","×")</f>
        <v>#VALUE!</v>
      </c>
      <c r="AZ23" s="4" t="e">
        <f>IF(AND($AH$12&gt;=AV23,$AH$12&lt;=AW23),"〇","×")</f>
        <v>#VALUE!</v>
      </c>
      <c r="BA23" s="4" t="e">
        <f>IF(AND($AH$15&gt;=AV23,$AH$15&lt;=AW23),"〇","×")</f>
        <v>#VALUE!</v>
      </c>
      <c r="BB23" s="1" t="s">
        <v>242</v>
      </c>
      <c r="BC23" s="44">
        <v>32600</v>
      </c>
      <c r="BD23" s="44">
        <v>32964</v>
      </c>
      <c r="BE23" s="1" t="e">
        <f>IF(AND($AH$6&gt;=BC23,$AH$6&lt;=BD23),"〇","×")</f>
        <v>#VALUE!</v>
      </c>
      <c r="BF23" s="1" t="e">
        <f>IF(AND($AH$9&gt;=BC23,$AH$9&lt;=BD23),"〇","×")</f>
        <v>#VALUE!</v>
      </c>
      <c r="BG23" s="1" t="e">
        <f>IF(AND($AH$12&gt;=BC23,$AH$12&lt;=BD23),"〇","×")</f>
        <v>#VALUE!</v>
      </c>
      <c r="BI23" s="1" t="e">
        <f>IF(AND($AH$15&gt;=BC23,$AH$15&lt;=BD23),"〇","×")</f>
        <v>#VALUE!</v>
      </c>
    </row>
    <row r="24" spans="1:61 16384:16384" s="1" customFormat="1" ht="18.75" customHeight="1" thickBot="1" x14ac:dyDescent="0.25">
      <c r="A24" s="145"/>
      <c r="B24" s="113"/>
      <c r="C24" s="148"/>
      <c r="D24" s="2" t="s">
        <v>1</v>
      </c>
      <c r="E24" s="165"/>
      <c r="F24" s="166"/>
      <c r="G24" s="167"/>
      <c r="H24" s="134"/>
      <c r="I24" s="136"/>
      <c r="J24" s="175"/>
      <c r="K24" s="171"/>
      <c r="L24" s="171"/>
      <c r="M24" s="169"/>
      <c r="N24" s="31" t="s">
        <v>177</v>
      </c>
      <c r="O24" s="35" t="s">
        <v>212</v>
      </c>
      <c r="P24" s="177"/>
      <c r="Q24" s="178"/>
      <c r="R24" s="179"/>
      <c r="S24" s="180"/>
      <c r="T24" s="181"/>
      <c r="U24" s="4"/>
      <c r="V24" s="4"/>
      <c r="W24" s="4"/>
      <c r="X24" s="4"/>
      <c r="Y24" s="4" t="s">
        <v>49</v>
      </c>
      <c r="Z24" s="4" t="s">
        <v>22</v>
      </c>
      <c r="AA24" s="4"/>
      <c r="AB24" s="4" t="s">
        <v>100</v>
      </c>
      <c r="AC24" s="4"/>
      <c r="AD24" s="4"/>
      <c r="AE24" s="8" t="s">
        <v>134</v>
      </c>
      <c r="AF24" s="9">
        <v>37348</v>
      </c>
      <c r="AG24" s="9">
        <v>37712</v>
      </c>
      <c r="AH24" s="8" t="e">
        <f t="shared" ref="AH24:AH62" si="0">IF(AND($AH$6&gt;=AF24,$AH$6&lt;=AG24),"〇","×")</f>
        <v>#VALUE!</v>
      </c>
      <c r="AI24" s="8" t="e">
        <f t="shared" ref="AI24:AI62" si="1">IF(AND($AH$9&gt;=AF24,$AH$9&lt;=AG24),"〇","×")</f>
        <v>#VALUE!</v>
      </c>
      <c r="AJ24" s="8" t="e">
        <f>IF(AND($AH$12&gt;=AF24,$AH$12&lt;=AG24),"〇","×")</f>
        <v>#VALUE!</v>
      </c>
      <c r="AK24" s="8" t="e">
        <f t="shared" ref="AK24:AK62" si="2">IF(AND($AH$15&gt;=AF24,$AH$15&lt;=AG24),"〇","×")</f>
        <v>#VALUE!</v>
      </c>
      <c r="AL24" s="8"/>
      <c r="AM24" s="8" t="s">
        <v>144</v>
      </c>
      <c r="AN24" s="9">
        <v>30043</v>
      </c>
      <c r="AO24" s="9">
        <v>30407</v>
      </c>
      <c r="AP24" s="8" t="e">
        <f t="shared" ref="AP24:AP52" si="3">IF(AND($AH$6&gt;=AN24,$AH$6&lt;=AO24),"〇","×")</f>
        <v>#VALUE!</v>
      </c>
      <c r="AQ24" s="4" t="e">
        <f t="shared" ref="AQ24:AQ52" si="4">IF(AND($AH$9&gt;=AN24,$AH$9&lt;=AO24),"〇","×")</f>
        <v>#VALUE!</v>
      </c>
      <c r="AR24" s="4" t="e">
        <f t="shared" ref="AR24:AR52" si="5">IF(AND($AH$12&gt;=AN24,$AH$12&lt;=AO24),"〇","×")</f>
        <v>#VALUE!</v>
      </c>
      <c r="AS24" s="4" t="e">
        <f t="shared" ref="AS24:AS51" si="6">IF(AND($AH$15&gt;=AN24,$AH$15&lt;=AO24),"〇","×")</f>
        <v>#VALUE!</v>
      </c>
      <c r="AU24" s="59" t="s">
        <v>271</v>
      </c>
      <c r="AV24" s="9">
        <v>28947</v>
      </c>
      <c r="AW24" s="9">
        <v>29312</v>
      </c>
      <c r="AX24" s="8" t="e">
        <f t="shared" ref="AX24:AX29" si="7">IF(AND($AH$6&gt;=AV24,$AH$6&lt;=AW24),"〇","×")</f>
        <v>#VALUE!</v>
      </c>
      <c r="AY24" s="4" t="e">
        <f t="shared" ref="AY24:AY29" si="8">IF(AND($AH$9&gt;=AV24,$AH$9&lt;=AW24),"〇","×")</f>
        <v>#VALUE!</v>
      </c>
      <c r="AZ24" s="4" t="e">
        <f t="shared" ref="AZ24:AZ29" si="9">IF(AND($AH$12&gt;=AV24,$AH$12&lt;=AW24),"〇","×")</f>
        <v>#VALUE!</v>
      </c>
      <c r="BA24" s="4" t="e">
        <f t="shared" ref="BA24:BA29" si="10">IF(AND($AH$15&gt;=AV24,$AH$15&lt;=AW24),"〇","×")</f>
        <v>#VALUE!</v>
      </c>
      <c r="BB24" s="1" t="s">
        <v>243</v>
      </c>
      <c r="BC24" s="44">
        <v>32235</v>
      </c>
      <c r="BD24" s="44">
        <v>32599</v>
      </c>
      <c r="BE24" s="1" t="e">
        <f t="shared" ref="BE24:BE63" si="11">IF(AND($AH$6&gt;=BC24,$AH$6&lt;=BD24),"〇","×")</f>
        <v>#VALUE!</v>
      </c>
      <c r="BF24" s="1" t="e">
        <f t="shared" ref="BF24:BF63" si="12">IF(AND($AH$9&gt;=BC24,$AH$9&lt;=BD24),"〇","×")</f>
        <v>#VALUE!</v>
      </c>
      <c r="BG24" s="1" t="e">
        <f t="shared" ref="BG24:BG63" si="13">IF(AND($AH$12&gt;=BC24,$AH$12&lt;=BD24),"〇","×")</f>
        <v>#VALUE!</v>
      </c>
      <c r="BI24" s="1" t="e">
        <f t="shared" ref="BI24:BI63" si="14">IF(AND($AH$15&gt;=BC24,$AH$15&lt;=BD24),"〇","×")</f>
        <v>#VALUE!</v>
      </c>
    </row>
    <row r="25" spans="1:61 16384:16384" s="1" customFormat="1" ht="30" customHeight="1" x14ac:dyDescent="0.2">
      <c r="A25" s="153" t="s">
        <v>122</v>
      </c>
      <c r="B25" s="40" t="s">
        <v>217</v>
      </c>
      <c r="C25" s="155" t="s">
        <v>123</v>
      </c>
      <c r="D25" s="157" t="s">
        <v>124</v>
      </c>
      <c r="E25" s="158"/>
      <c r="F25" s="157" t="s">
        <v>125</v>
      </c>
      <c r="G25" s="158"/>
      <c r="H25" s="159" t="s">
        <v>179</v>
      </c>
      <c r="I25" s="160"/>
      <c r="J25" s="160"/>
      <c r="K25" s="160"/>
      <c r="L25" s="160"/>
      <c r="M25" s="161"/>
      <c r="N25" s="117" t="s">
        <v>265</v>
      </c>
      <c r="O25" s="118"/>
      <c r="P25" s="127" t="s">
        <v>114</v>
      </c>
      <c r="Q25" s="129" t="s">
        <v>117</v>
      </c>
      <c r="R25" s="131" t="s">
        <v>118</v>
      </c>
      <c r="S25" s="114" t="s">
        <v>126</v>
      </c>
      <c r="T25" s="116"/>
      <c r="U25" s="4"/>
      <c r="V25" s="4"/>
      <c r="W25" s="4"/>
      <c r="X25" s="4"/>
      <c r="Y25" s="4" t="s">
        <v>48</v>
      </c>
      <c r="Z25" s="4" t="s">
        <v>23</v>
      </c>
      <c r="AA25" s="4"/>
      <c r="AB25" s="4" t="s">
        <v>101</v>
      </c>
      <c r="AC25" s="4"/>
      <c r="AD25" s="4"/>
      <c r="AE25" s="8" t="s">
        <v>135</v>
      </c>
      <c r="AF25" s="24">
        <v>36618</v>
      </c>
      <c r="AG25" s="24">
        <v>36982</v>
      </c>
      <c r="AH25" s="8" t="e">
        <f t="shared" si="0"/>
        <v>#VALUE!</v>
      </c>
      <c r="AI25" s="8" t="e">
        <f t="shared" si="1"/>
        <v>#VALUE!</v>
      </c>
      <c r="AJ25" s="8" t="e">
        <f t="shared" ref="AJ25:AJ62" si="15">IF(AND($AH$12&gt;=AF25,$AH$12&lt;=AG25),"〇","×")</f>
        <v>#VALUE!</v>
      </c>
      <c r="AK25" s="8" t="e">
        <f t="shared" si="2"/>
        <v>#VALUE!</v>
      </c>
      <c r="AL25" s="8"/>
      <c r="AM25" s="8" t="s">
        <v>145</v>
      </c>
      <c r="AN25" s="9">
        <v>29313</v>
      </c>
      <c r="AO25" s="9">
        <v>29677</v>
      </c>
      <c r="AP25" s="8" t="e">
        <f t="shared" si="3"/>
        <v>#VALUE!</v>
      </c>
      <c r="AQ25" s="4" t="e">
        <f t="shared" si="4"/>
        <v>#VALUE!</v>
      </c>
      <c r="AR25" s="4" t="e">
        <f t="shared" si="5"/>
        <v>#VALUE!</v>
      </c>
      <c r="AS25" s="4" t="e">
        <f t="shared" si="6"/>
        <v>#VALUE!</v>
      </c>
      <c r="AU25" s="8" t="s">
        <v>148</v>
      </c>
      <c r="AV25" s="9">
        <v>27121</v>
      </c>
      <c r="AW25" s="9">
        <v>27485</v>
      </c>
      <c r="AX25" s="8" t="e">
        <f t="shared" si="7"/>
        <v>#VALUE!</v>
      </c>
      <c r="AY25" s="4" t="e">
        <f t="shared" si="8"/>
        <v>#VALUE!</v>
      </c>
      <c r="AZ25" s="4" t="e">
        <f t="shared" si="9"/>
        <v>#VALUE!</v>
      </c>
      <c r="BA25" s="4" t="e">
        <f t="shared" si="10"/>
        <v>#VALUE!</v>
      </c>
      <c r="BB25" s="1" t="s">
        <v>244</v>
      </c>
      <c r="BC25" s="44">
        <v>31869</v>
      </c>
      <c r="BD25" s="44">
        <v>32234</v>
      </c>
      <c r="BE25" s="1" t="e">
        <f t="shared" si="11"/>
        <v>#VALUE!</v>
      </c>
      <c r="BF25" s="1" t="e">
        <f t="shared" si="12"/>
        <v>#VALUE!</v>
      </c>
      <c r="BG25" s="1" t="e">
        <f t="shared" si="13"/>
        <v>#VALUE!</v>
      </c>
      <c r="BI25" s="1" t="e">
        <f t="shared" si="14"/>
        <v>#VALUE!</v>
      </c>
    </row>
    <row r="26" spans="1:61 16384:16384" s="1" customFormat="1" ht="18.75" customHeight="1" thickBot="1" x14ac:dyDescent="0.25">
      <c r="A26" s="154"/>
      <c r="B26" s="41" t="s">
        <v>218</v>
      </c>
      <c r="C26" s="156"/>
      <c r="D26" s="38" t="s">
        <v>119</v>
      </c>
      <c r="E26" s="38" t="s">
        <v>120</v>
      </c>
      <c r="F26" s="26" t="s">
        <v>2</v>
      </c>
      <c r="G26" s="36"/>
      <c r="H26" s="162"/>
      <c r="I26" s="163"/>
      <c r="J26" s="163"/>
      <c r="K26" s="163"/>
      <c r="L26" s="163"/>
      <c r="M26" s="164"/>
      <c r="N26" s="119"/>
      <c r="O26" s="120"/>
      <c r="P26" s="128"/>
      <c r="Q26" s="130"/>
      <c r="R26" s="132"/>
      <c r="S26" s="115"/>
      <c r="T26" s="111"/>
      <c r="U26" s="4"/>
      <c r="V26" s="4"/>
      <c r="W26" s="4"/>
      <c r="X26" s="4"/>
      <c r="Y26" s="4" t="s">
        <v>47</v>
      </c>
      <c r="Z26" s="4" t="s">
        <v>24</v>
      </c>
      <c r="AA26" s="4"/>
      <c r="AB26" s="4" t="s">
        <v>102</v>
      </c>
      <c r="AC26" s="4"/>
      <c r="AD26" s="4"/>
      <c r="AE26" s="8" t="s">
        <v>136</v>
      </c>
      <c r="AF26" s="9">
        <v>35887</v>
      </c>
      <c r="AG26" s="9">
        <v>36251</v>
      </c>
      <c r="AH26" s="8" t="e">
        <f t="shared" si="0"/>
        <v>#VALUE!</v>
      </c>
      <c r="AI26" s="8" t="e">
        <f t="shared" si="1"/>
        <v>#VALUE!</v>
      </c>
      <c r="AJ26" s="8" t="e">
        <f>IF(AND($AH$12&gt;=AF26,$AH$12&lt;=AG26),"〇","×")</f>
        <v>#VALUE!</v>
      </c>
      <c r="AK26" s="8" t="e">
        <f t="shared" si="2"/>
        <v>#VALUE!</v>
      </c>
      <c r="AL26" s="8"/>
      <c r="AM26" s="8" t="s">
        <v>146</v>
      </c>
      <c r="AN26" s="9">
        <v>28582</v>
      </c>
      <c r="AO26" s="9">
        <v>28946</v>
      </c>
      <c r="AP26" s="8" t="e">
        <f t="shared" si="3"/>
        <v>#VALUE!</v>
      </c>
      <c r="AQ26" s="4" t="e">
        <f t="shared" si="4"/>
        <v>#VALUE!</v>
      </c>
      <c r="AR26" s="4" t="e">
        <f t="shared" si="5"/>
        <v>#VALUE!</v>
      </c>
      <c r="AS26" s="4" t="e">
        <f t="shared" si="6"/>
        <v>#VALUE!</v>
      </c>
      <c r="AU26" s="59" t="s">
        <v>272</v>
      </c>
      <c r="AV26" s="9">
        <v>25295</v>
      </c>
      <c r="AW26" s="9">
        <v>25659</v>
      </c>
      <c r="AX26" s="8" t="e">
        <f t="shared" si="7"/>
        <v>#VALUE!</v>
      </c>
      <c r="AY26" s="4" t="e">
        <f t="shared" si="8"/>
        <v>#VALUE!</v>
      </c>
      <c r="AZ26" s="4" t="e">
        <f t="shared" si="9"/>
        <v>#VALUE!</v>
      </c>
      <c r="BA26" s="4" t="e">
        <f t="shared" si="10"/>
        <v>#VALUE!</v>
      </c>
      <c r="BB26" s="1" t="s">
        <v>142</v>
      </c>
      <c r="BC26" s="44">
        <v>31504</v>
      </c>
      <c r="BD26" s="44">
        <v>31868</v>
      </c>
      <c r="BE26" s="1" t="e">
        <f t="shared" si="11"/>
        <v>#VALUE!</v>
      </c>
      <c r="BF26" s="1" t="e">
        <f t="shared" si="12"/>
        <v>#VALUE!</v>
      </c>
      <c r="BG26" s="1" t="e">
        <f t="shared" si="13"/>
        <v>#VALUE!</v>
      </c>
      <c r="BI26" s="1" t="e">
        <f t="shared" si="14"/>
        <v>#VALUE!</v>
      </c>
      <c r="XFD26" s="8"/>
    </row>
    <row r="27" spans="1:61 16384:16384" s="1" customFormat="1" ht="18.75" customHeight="1" x14ac:dyDescent="0.2">
      <c r="A27" s="143"/>
      <c r="B27" s="39"/>
      <c r="C27" s="146"/>
      <c r="D27" s="52"/>
      <c r="E27" s="53"/>
      <c r="F27" s="121"/>
      <c r="G27" s="122"/>
      <c r="H27" s="149" t="s">
        <v>113</v>
      </c>
      <c r="I27" s="151" t="s">
        <v>219</v>
      </c>
      <c r="J27" s="172" t="s">
        <v>211</v>
      </c>
      <c r="K27" s="182" t="s">
        <v>127</v>
      </c>
      <c r="L27" s="137" t="s">
        <v>132</v>
      </c>
      <c r="M27" s="185" t="s">
        <v>128</v>
      </c>
      <c r="N27" s="187" t="s">
        <v>266</v>
      </c>
      <c r="O27" s="188"/>
      <c r="P27" s="137" t="s">
        <v>115</v>
      </c>
      <c r="Q27" s="139"/>
      <c r="R27" s="141"/>
      <c r="S27" s="107" t="s">
        <v>129</v>
      </c>
      <c r="T27" s="110"/>
      <c r="U27" s="4"/>
      <c r="V27" s="4"/>
      <c r="W27" s="4"/>
      <c r="X27" s="4"/>
      <c r="Y27" s="4" t="s">
        <v>46</v>
      </c>
      <c r="Z27" s="4" t="s">
        <v>25</v>
      </c>
      <c r="AA27" s="4"/>
      <c r="AB27" s="4" t="s">
        <v>103</v>
      </c>
      <c r="AC27" s="4"/>
      <c r="AD27" s="4"/>
      <c r="AE27" s="8" t="s">
        <v>137</v>
      </c>
      <c r="AF27" s="24">
        <v>35157</v>
      </c>
      <c r="AG27" s="24">
        <v>35521</v>
      </c>
      <c r="AH27" s="8" t="e">
        <f t="shared" si="0"/>
        <v>#VALUE!</v>
      </c>
      <c r="AI27" s="8" t="e">
        <f t="shared" si="1"/>
        <v>#VALUE!</v>
      </c>
      <c r="AJ27" s="8" t="e">
        <f t="shared" si="15"/>
        <v>#VALUE!</v>
      </c>
      <c r="AK27" s="8" t="e">
        <f t="shared" si="2"/>
        <v>#VALUE!</v>
      </c>
      <c r="AL27" s="8"/>
      <c r="AM27" s="8" t="s">
        <v>147</v>
      </c>
      <c r="AN27" s="9">
        <v>27852</v>
      </c>
      <c r="AO27" s="9">
        <v>28216</v>
      </c>
      <c r="AP27" s="8" t="e">
        <f t="shared" si="3"/>
        <v>#VALUE!</v>
      </c>
      <c r="AQ27" s="4" t="e">
        <f t="shared" si="4"/>
        <v>#VALUE!</v>
      </c>
      <c r="AR27" s="4" t="e">
        <f t="shared" si="5"/>
        <v>#VALUE!</v>
      </c>
      <c r="AS27" s="4" t="e">
        <f t="shared" si="6"/>
        <v>#VALUE!</v>
      </c>
      <c r="AU27" s="59" t="s">
        <v>273</v>
      </c>
      <c r="AV27" s="9">
        <v>23469</v>
      </c>
      <c r="AW27" s="9">
        <v>23833</v>
      </c>
      <c r="AX27" s="8" t="e">
        <f t="shared" si="7"/>
        <v>#VALUE!</v>
      </c>
      <c r="AY27" s="4" t="e">
        <f t="shared" si="8"/>
        <v>#VALUE!</v>
      </c>
      <c r="AZ27" s="4" t="e">
        <f t="shared" si="9"/>
        <v>#VALUE!</v>
      </c>
      <c r="BA27" s="4" t="e">
        <f t="shared" si="10"/>
        <v>#VALUE!</v>
      </c>
      <c r="BB27" s="1" t="s">
        <v>245</v>
      </c>
      <c r="BC27" s="44">
        <v>31139</v>
      </c>
      <c r="BD27" s="44">
        <v>31503</v>
      </c>
      <c r="BE27" s="1" t="e">
        <f t="shared" si="11"/>
        <v>#VALUE!</v>
      </c>
      <c r="BF27" s="1" t="e">
        <f t="shared" si="12"/>
        <v>#VALUE!</v>
      </c>
      <c r="BG27" s="1" t="e">
        <f t="shared" si="13"/>
        <v>#VALUE!</v>
      </c>
      <c r="BI27" s="1" t="e">
        <f t="shared" si="14"/>
        <v>#VALUE!</v>
      </c>
    </row>
    <row r="28" spans="1:61 16384:16384" s="1" customFormat="1" ht="18.75" customHeight="1" thickBot="1" x14ac:dyDescent="0.25">
      <c r="A28" s="144"/>
      <c r="B28" s="42"/>
      <c r="C28" s="147"/>
      <c r="D28" s="38" t="s">
        <v>121</v>
      </c>
      <c r="E28" s="38" t="s">
        <v>118</v>
      </c>
      <c r="F28" s="123"/>
      <c r="G28" s="124"/>
      <c r="H28" s="150"/>
      <c r="I28" s="152"/>
      <c r="J28" s="173"/>
      <c r="K28" s="183"/>
      <c r="L28" s="184"/>
      <c r="M28" s="186"/>
      <c r="N28" s="29" t="s">
        <v>130</v>
      </c>
      <c r="O28" s="33"/>
      <c r="P28" s="138"/>
      <c r="Q28" s="140"/>
      <c r="R28" s="142"/>
      <c r="S28" s="108"/>
      <c r="T28" s="111"/>
      <c r="U28" s="4"/>
      <c r="V28" s="4"/>
      <c r="W28" s="4"/>
      <c r="X28" s="4"/>
      <c r="Y28" s="4" t="s">
        <v>45</v>
      </c>
      <c r="Z28" s="4" t="s">
        <v>26</v>
      </c>
      <c r="AA28" s="4"/>
      <c r="AB28" s="4" t="s">
        <v>104</v>
      </c>
      <c r="AC28" s="4"/>
      <c r="AD28" s="4"/>
      <c r="AE28" s="8" t="s">
        <v>138</v>
      </c>
      <c r="AF28" s="9">
        <v>34426</v>
      </c>
      <c r="AG28" s="9">
        <v>34790</v>
      </c>
      <c r="AH28" s="8" t="e">
        <f t="shared" si="0"/>
        <v>#VALUE!</v>
      </c>
      <c r="AI28" s="8" t="e">
        <f t="shared" si="1"/>
        <v>#VALUE!</v>
      </c>
      <c r="AJ28" s="8" t="e">
        <f t="shared" si="15"/>
        <v>#VALUE!</v>
      </c>
      <c r="AK28" s="8" t="e">
        <f t="shared" si="2"/>
        <v>#VALUE!</v>
      </c>
      <c r="AL28" s="8"/>
      <c r="AM28" s="8" t="s">
        <v>148</v>
      </c>
      <c r="AN28" s="9">
        <v>27121</v>
      </c>
      <c r="AO28" s="9">
        <v>27485</v>
      </c>
      <c r="AP28" s="8" t="e">
        <f t="shared" si="3"/>
        <v>#VALUE!</v>
      </c>
      <c r="AQ28" s="4" t="e">
        <f t="shared" si="4"/>
        <v>#VALUE!</v>
      </c>
      <c r="AR28" s="4" t="e">
        <f t="shared" si="5"/>
        <v>#VALUE!</v>
      </c>
      <c r="AS28" s="4" t="e">
        <f t="shared" si="6"/>
        <v>#VALUE!</v>
      </c>
      <c r="AU28" s="59" t="s">
        <v>274</v>
      </c>
      <c r="AV28" s="9">
        <v>21642</v>
      </c>
      <c r="AW28" s="9">
        <v>22007</v>
      </c>
      <c r="AX28" s="8" t="e">
        <f t="shared" si="7"/>
        <v>#VALUE!</v>
      </c>
      <c r="AY28" s="4" t="e">
        <f t="shared" si="8"/>
        <v>#VALUE!</v>
      </c>
      <c r="AZ28" s="4" t="e">
        <f t="shared" si="9"/>
        <v>#VALUE!</v>
      </c>
      <c r="BA28" s="4" t="e">
        <f t="shared" si="10"/>
        <v>#VALUE!</v>
      </c>
      <c r="BB28" s="1" t="s">
        <v>143</v>
      </c>
      <c r="BC28" s="44">
        <v>30774</v>
      </c>
      <c r="BD28" s="44">
        <v>31138</v>
      </c>
      <c r="BE28" s="1" t="e">
        <f t="shared" si="11"/>
        <v>#VALUE!</v>
      </c>
      <c r="BF28" s="1" t="e">
        <f t="shared" si="12"/>
        <v>#VALUE!</v>
      </c>
      <c r="BG28" s="1" t="e">
        <f t="shared" si="13"/>
        <v>#VALUE!</v>
      </c>
      <c r="BI28" s="1" t="e">
        <f t="shared" si="14"/>
        <v>#VALUE!</v>
      </c>
    </row>
    <row r="29" spans="1:61 16384:16384" s="1" customFormat="1" ht="16.5" customHeight="1" x14ac:dyDescent="0.2">
      <c r="A29" s="144"/>
      <c r="B29" s="112"/>
      <c r="C29" s="147"/>
      <c r="D29" s="54"/>
      <c r="E29" s="55"/>
      <c r="F29" s="125"/>
      <c r="G29" s="126"/>
      <c r="H29" s="133"/>
      <c r="I29" s="135"/>
      <c r="J29" s="174"/>
      <c r="K29" s="170"/>
      <c r="L29" s="170"/>
      <c r="M29" s="168"/>
      <c r="N29" s="30" t="s">
        <v>215</v>
      </c>
      <c r="O29" s="34"/>
      <c r="P29" s="176" t="s">
        <v>116</v>
      </c>
      <c r="Q29" s="139"/>
      <c r="R29" s="141"/>
      <c r="S29" s="107" t="s">
        <v>178</v>
      </c>
      <c r="T29" s="110"/>
      <c r="U29" s="4"/>
      <c r="V29" s="4"/>
      <c r="W29" s="4"/>
      <c r="X29" s="4"/>
      <c r="Y29" s="4" t="s">
        <v>44</v>
      </c>
      <c r="Z29" s="4" t="s">
        <v>27</v>
      </c>
      <c r="AA29" s="4"/>
      <c r="AB29" s="4" t="s">
        <v>105</v>
      </c>
      <c r="AC29" s="4"/>
      <c r="AD29" s="4"/>
      <c r="AE29" s="8" t="s">
        <v>139</v>
      </c>
      <c r="AF29" s="24">
        <v>33696</v>
      </c>
      <c r="AG29" s="24">
        <v>34060</v>
      </c>
      <c r="AH29" s="8" t="e">
        <f t="shared" si="0"/>
        <v>#VALUE!</v>
      </c>
      <c r="AI29" s="8" t="e">
        <f t="shared" si="1"/>
        <v>#VALUE!</v>
      </c>
      <c r="AJ29" s="8" t="e">
        <f t="shared" si="15"/>
        <v>#VALUE!</v>
      </c>
      <c r="AK29" s="8" t="e">
        <f t="shared" si="2"/>
        <v>#VALUE!</v>
      </c>
      <c r="AL29" s="8"/>
      <c r="AM29" s="8" t="s">
        <v>149</v>
      </c>
      <c r="AN29" s="9">
        <v>26391</v>
      </c>
      <c r="AO29" s="9">
        <v>26755</v>
      </c>
      <c r="AP29" s="8" t="e">
        <f t="shared" si="3"/>
        <v>#VALUE!</v>
      </c>
      <c r="AQ29" s="4" t="e">
        <f t="shared" si="4"/>
        <v>#VALUE!</v>
      </c>
      <c r="AR29" s="4" t="e">
        <f t="shared" si="5"/>
        <v>#VALUE!</v>
      </c>
      <c r="AS29" s="4" t="e">
        <f t="shared" si="6"/>
        <v>#VALUE!</v>
      </c>
      <c r="AU29" s="59" t="s">
        <v>275</v>
      </c>
      <c r="AV29" s="9">
        <v>19816</v>
      </c>
      <c r="AW29" s="9">
        <v>20180</v>
      </c>
      <c r="AX29" s="8" t="e">
        <f t="shared" si="7"/>
        <v>#VALUE!</v>
      </c>
      <c r="AY29" s="4" t="e">
        <f t="shared" si="8"/>
        <v>#VALUE!</v>
      </c>
      <c r="AZ29" s="4" t="e">
        <f t="shared" si="9"/>
        <v>#VALUE!</v>
      </c>
      <c r="BA29" s="4" t="e">
        <f t="shared" si="10"/>
        <v>#VALUE!</v>
      </c>
      <c r="BB29" s="1" t="s">
        <v>246</v>
      </c>
      <c r="BC29" s="44">
        <v>30408</v>
      </c>
      <c r="BD29" s="44">
        <v>30773</v>
      </c>
      <c r="BE29" s="1" t="e">
        <f t="shared" si="11"/>
        <v>#VALUE!</v>
      </c>
      <c r="BF29" s="1" t="e">
        <f t="shared" si="12"/>
        <v>#VALUE!</v>
      </c>
      <c r="BG29" s="1" t="e">
        <f t="shared" si="13"/>
        <v>#VALUE!</v>
      </c>
      <c r="BI29" s="1" t="e">
        <f t="shared" si="14"/>
        <v>#VALUE!</v>
      </c>
    </row>
    <row r="30" spans="1:61 16384:16384" s="1" customFormat="1" ht="17.25" thickBot="1" x14ac:dyDescent="0.25">
      <c r="A30" s="145"/>
      <c r="B30" s="113"/>
      <c r="C30" s="148"/>
      <c r="D30" s="2" t="s">
        <v>1</v>
      </c>
      <c r="E30" s="165"/>
      <c r="F30" s="166"/>
      <c r="G30" s="167"/>
      <c r="H30" s="134"/>
      <c r="I30" s="136"/>
      <c r="J30" s="175"/>
      <c r="K30" s="171"/>
      <c r="L30" s="171"/>
      <c r="M30" s="169"/>
      <c r="N30" s="31" t="s">
        <v>177</v>
      </c>
      <c r="O30" s="35" t="s">
        <v>212</v>
      </c>
      <c r="P30" s="177"/>
      <c r="Q30" s="178"/>
      <c r="R30" s="179"/>
      <c r="S30" s="180"/>
      <c r="T30" s="181"/>
      <c r="U30" s="4"/>
      <c r="V30" s="4"/>
      <c r="W30" s="4"/>
      <c r="X30" s="4"/>
      <c r="Y30" s="4" t="s">
        <v>43</v>
      </c>
      <c r="Z30" s="4" t="s">
        <v>28</v>
      </c>
      <c r="AA30" s="4"/>
      <c r="AB30" s="4" t="s">
        <v>106</v>
      </c>
      <c r="AC30" s="4"/>
      <c r="AD30" s="4"/>
      <c r="AE30" s="8" t="s">
        <v>140</v>
      </c>
      <c r="AF30" s="9">
        <v>32965</v>
      </c>
      <c r="AG30" s="9">
        <v>33329</v>
      </c>
      <c r="AH30" s="8" t="e">
        <f t="shared" si="0"/>
        <v>#VALUE!</v>
      </c>
      <c r="AI30" s="8" t="e">
        <f t="shared" si="1"/>
        <v>#VALUE!</v>
      </c>
      <c r="AJ30" s="8" t="e">
        <f t="shared" si="15"/>
        <v>#VALUE!</v>
      </c>
      <c r="AK30" s="8" t="e">
        <f t="shared" si="2"/>
        <v>#VALUE!</v>
      </c>
      <c r="AL30" s="8"/>
      <c r="AM30" s="8" t="s">
        <v>150</v>
      </c>
      <c r="AN30" s="9">
        <v>25660</v>
      </c>
      <c r="AO30" s="9">
        <v>26024</v>
      </c>
      <c r="AP30" s="8" t="e">
        <f t="shared" si="3"/>
        <v>#VALUE!</v>
      </c>
      <c r="AQ30" s="4" t="e">
        <f t="shared" si="4"/>
        <v>#VALUE!</v>
      </c>
      <c r="AR30" s="4" t="e">
        <f t="shared" si="5"/>
        <v>#VALUE!</v>
      </c>
      <c r="AS30" s="4" t="e">
        <f t="shared" si="6"/>
        <v>#VALUE!</v>
      </c>
      <c r="BB30" s="1" t="s">
        <v>144</v>
      </c>
      <c r="BC30" s="44">
        <v>30043</v>
      </c>
      <c r="BD30" s="44">
        <v>30407</v>
      </c>
      <c r="BE30" s="1" t="e">
        <f t="shared" si="11"/>
        <v>#VALUE!</v>
      </c>
      <c r="BF30" s="1" t="e">
        <f t="shared" si="12"/>
        <v>#VALUE!</v>
      </c>
      <c r="BG30" s="1" t="e">
        <f t="shared" si="13"/>
        <v>#VALUE!</v>
      </c>
      <c r="BI30" s="1" t="e">
        <f t="shared" si="14"/>
        <v>#VALUE!</v>
      </c>
    </row>
    <row r="31" spans="1:61 16384:16384" ht="19.899999999999999" customHeight="1" x14ac:dyDescent="0.2">
      <c r="Y31" s="4" t="s">
        <v>42</v>
      </c>
      <c r="Z31" s="4" t="s">
        <v>29</v>
      </c>
      <c r="AB31" s="4" t="s">
        <v>107</v>
      </c>
      <c r="AE31" s="8" t="s">
        <v>141</v>
      </c>
      <c r="AF31" s="24">
        <v>32235</v>
      </c>
      <c r="AG31" s="24">
        <v>32599</v>
      </c>
      <c r="AH31" s="8" t="e">
        <f t="shared" si="0"/>
        <v>#VALUE!</v>
      </c>
      <c r="AI31" s="8" t="e">
        <f t="shared" si="1"/>
        <v>#VALUE!</v>
      </c>
      <c r="AJ31" s="8" t="e">
        <f t="shared" si="15"/>
        <v>#VALUE!</v>
      </c>
      <c r="AK31" s="8" t="e">
        <f t="shared" si="2"/>
        <v>#VALUE!</v>
      </c>
      <c r="AL31" s="8"/>
      <c r="AM31" s="8" t="s">
        <v>151</v>
      </c>
      <c r="AN31" s="9">
        <v>24930</v>
      </c>
      <c r="AO31" s="9">
        <v>25294</v>
      </c>
      <c r="AP31" s="8" t="e">
        <f t="shared" si="3"/>
        <v>#VALUE!</v>
      </c>
      <c r="AQ31" s="4" t="e">
        <f t="shared" si="4"/>
        <v>#VALUE!</v>
      </c>
      <c r="AR31" s="4" t="e">
        <f t="shared" si="5"/>
        <v>#VALUE!</v>
      </c>
      <c r="AS31" s="4" t="e">
        <f t="shared" si="6"/>
        <v>#VALUE!</v>
      </c>
      <c r="BB31" s="1" t="s">
        <v>247</v>
      </c>
      <c r="BC31" s="44">
        <v>29678</v>
      </c>
      <c r="BD31" s="44">
        <v>30042</v>
      </c>
      <c r="BE31" s="1" t="e">
        <f t="shared" si="11"/>
        <v>#VALUE!</v>
      </c>
      <c r="BF31" s="1" t="e">
        <f t="shared" si="12"/>
        <v>#VALUE!</v>
      </c>
      <c r="BG31" s="1" t="e">
        <f t="shared" si="13"/>
        <v>#VALUE!</v>
      </c>
      <c r="BH31" s="1"/>
      <c r="BI31" s="1" t="e">
        <f t="shared" si="14"/>
        <v>#VALUE!</v>
      </c>
    </row>
    <row r="32" spans="1:61 16384:16384" ht="19.899999999999999" hidden="1" customHeight="1" x14ac:dyDescent="0.2">
      <c r="Y32" s="4" t="s">
        <v>41</v>
      </c>
      <c r="Z32" s="4" t="s">
        <v>30</v>
      </c>
      <c r="AB32" s="4" t="s">
        <v>108</v>
      </c>
      <c r="AE32" s="8" t="s">
        <v>142</v>
      </c>
      <c r="AF32" s="9">
        <v>31504</v>
      </c>
      <c r="AG32" s="9">
        <v>31868</v>
      </c>
      <c r="AH32" s="8" t="e">
        <f t="shared" si="0"/>
        <v>#VALUE!</v>
      </c>
      <c r="AI32" s="8" t="e">
        <f t="shared" si="1"/>
        <v>#VALUE!</v>
      </c>
      <c r="AJ32" s="8" t="e">
        <f t="shared" si="15"/>
        <v>#VALUE!</v>
      </c>
      <c r="AK32" s="8" t="e">
        <f t="shared" si="2"/>
        <v>#VALUE!</v>
      </c>
      <c r="AL32" s="8"/>
      <c r="AM32" s="8" t="s">
        <v>152</v>
      </c>
      <c r="AN32" s="9">
        <v>24199</v>
      </c>
      <c r="AO32" s="9">
        <v>24563</v>
      </c>
      <c r="AP32" s="8" t="e">
        <f t="shared" si="3"/>
        <v>#VALUE!</v>
      </c>
      <c r="AQ32" s="4" t="e">
        <f t="shared" si="4"/>
        <v>#VALUE!</v>
      </c>
      <c r="AR32" s="4" t="e">
        <f t="shared" si="5"/>
        <v>#VALUE!</v>
      </c>
      <c r="AS32" s="4" t="e">
        <f t="shared" si="6"/>
        <v>#VALUE!</v>
      </c>
      <c r="BB32" s="1" t="s">
        <v>145</v>
      </c>
      <c r="BC32" s="44">
        <v>29313</v>
      </c>
      <c r="BD32" s="44">
        <v>29677</v>
      </c>
      <c r="BE32" s="1" t="e">
        <f t="shared" si="11"/>
        <v>#VALUE!</v>
      </c>
      <c r="BF32" s="1" t="e">
        <f t="shared" si="12"/>
        <v>#VALUE!</v>
      </c>
      <c r="BG32" s="1" t="e">
        <f t="shared" si="13"/>
        <v>#VALUE!</v>
      </c>
      <c r="BH32" s="1"/>
      <c r="BI32" s="1" t="e">
        <f t="shared" si="14"/>
        <v>#VALUE!</v>
      </c>
    </row>
    <row r="33" spans="25:61" ht="19.899999999999999" hidden="1" customHeight="1" x14ac:dyDescent="0.2">
      <c r="Y33" s="4" t="s">
        <v>40</v>
      </c>
      <c r="Z33" s="4" t="s">
        <v>31</v>
      </c>
      <c r="AB33" s="4" t="s">
        <v>109</v>
      </c>
      <c r="AE33" s="8" t="s">
        <v>143</v>
      </c>
      <c r="AF33" s="24">
        <v>30774</v>
      </c>
      <c r="AG33" s="24">
        <v>31138</v>
      </c>
      <c r="AH33" s="8" t="e">
        <f t="shared" si="0"/>
        <v>#VALUE!</v>
      </c>
      <c r="AI33" s="8" t="e">
        <f t="shared" si="1"/>
        <v>#VALUE!</v>
      </c>
      <c r="AJ33" s="8" t="e">
        <f t="shared" si="15"/>
        <v>#VALUE!</v>
      </c>
      <c r="AK33" s="8" t="e">
        <f t="shared" si="2"/>
        <v>#VALUE!</v>
      </c>
      <c r="AL33" s="8"/>
      <c r="AM33" s="8" t="s">
        <v>153</v>
      </c>
      <c r="AN33" s="9">
        <v>23469</v>
      </c>
      <c r="AO33" s="9">
        <v>23833</v>
      </c>
      <c r="AP33" s="8" t="e">
        <f t="shared" si="3"/>
        <v>#VALUE!</v>
      </c>
      <c r="AQ33" s="4" t="e">
        <f t="shared" si="4"/>
        <v>#VALUE!</v>
      </c>
      <c r="AR33" s="4" t="e">
        <f>IF(AND($AH$12&gt;=AN33,$AH$12&lt;=AO33),"〇","×")</f>
        <v>#VALUE!</v>
      </c>
      <c r="AS33" s="4" t="e">
        <f t="shared" si="6"/>
        <v>#VALUE!</v>
      </c>
      <c r="BB33" s="1" t="s">
        <v>248</v>
      </c>
      <c r="BC33" s="44">
        <v>28947</v>
      </c>
      <c r="BD33" s="44">
        <v>29312</v>
      </c>
      <c r="BE33" s="1" t="e">
        <f t="shared" si="11"/>
        <v>#VALUE!</v>
      </c>
      <c r="BF33" s="1" t="e">
        <f t="shared" si="12"/>
        <v>#VALUE!</v>
      </c>
      <c r="BG33" s="1" t="e">
        <f t="shared" si="13"/>
        <v>#VALUE!</v>
      </c>
      <c r="BH33" s="1"/>
      <c r="BI33" s="1" t="e">
        <f t="shared" si="14"/>
        <v>#VALUE!</v>
      </c>
    </row>
    <row r="34" spans="25:61" ht="19.899999999999999" hidden="1" customHeight="1" x14ac:dyDescent="0.2">
      <c r="Y34" s="4" t="s">
        <v>39</v>
      </c>
      <c r="Z34" s="4" t="s">
        <v>32</v>
      </c>
      <c r="AB34" s="4" t="s">
        <v>110</v>
      </c>
      <c r="AE34" s="8" t="s">
        <v>144</v>
      </c>
      <c r="AF34" s="9">
        <v>30043</v>
      </c>
      <c r="AG34" s="9">
        <v>30407</v>
      </c>
      <c r="AH34" s="8" t="e">
        <f t="shared" si="0"/>
        <v>#VALUE!</v>
      </c>
      <c r="AI34" s="8" t="e">
        <f t="shared" si="1"/>
        <v>#VALUE!</v>
      </c>
      <c r="AJ34" s="8" t="e">
        <f t="shared" si="15"/>
        <v>#VALUE!</v>
      </c>
      <c r="AK34" s="8" t="e">
        <f t="shared" si="2"/>
        <v>#VALUE!</v>
      </c>
      <c r="AL34" s="8"/>
      <c r="AM34" s="8" t="s">
        <v>154</v>
      </c>
      <c r="AN34" s="9">
        <v>22738</v>
      </c>
      <c r="AO34" s="9">
        <v>23102</v>
      </c>
      <c r="AP34" s="8" t="e">
        <f t="shared" si="3"/>
        <v>#VALUE!</v>
      </c>
      <c r="AQ34" s="4" t="e">
        <f t="shared" si="4"/>
        <v>#VALUE!</v>
      </c>
      <c r="AR34" s="4" t="e">
        <f t="shared" si="5"/>
        <v>#VALUE!</v>
      </c>
      <c r="AS34" s="4" t="e">
        <f t="shared" si="6"/>
        <v>#VALUE!</v>
      </c>
      <c r="BB34" s="1" t="s">
        <v>146</v>
      </c>
      <c r="BC34" s="44">
        <v>28582</v>
      </c>
      <c r="BD34" s="44">
        <v>28946</v>
      </c>
      <c r="BE34" s="1" t="e">
        <f t="shared" si="11"/>
        <v>#VALUE!</v>
      </c>
      <c r="BF34" s="1" t="e">
        <f t="shared" si="12"/>
        <v>#VALUE!</v>
      </c>
      <c r="BG34" s="1" t="e">
        <f t="shared" si="13"/>
        <v>#VALUE!</v>
      </c>
      <c r="BH34" s="1"/>
      <c r="BI34" s="1" t="e">
        <f t="shared" si="14"/>
        <v>#VALUE!</v>
      </c>
    </row>
    <row r="35" spans="25:61" ht="19.899999999999999" hidden="1" customHeight="1" x14ac:dyDescent="0.2">
      <c r="Y35" s="4" t="s">
        <v>38</v>
      </c>
      <c r="Z35" s="4" t="s">
        <v>33</v>
      </c>
      <c r="AB35" s="4" t="s">
        <v>111</v>
      </c>
      <c r="AE35" s="8" t="s">
        <v>145</v>
      </c>
      <c r="AF35" s="24">
        <v>29313</v>
      </c>
      <c r="AG35" s="24">
        <v>29677</v>
      </c>
      <c r="AH35" s="8" t="e">
        <f t="shared" si="0"/>
        <v>#VALUE!</v>
      </c>
      <c r="AI35" s="8" t="e">
        <f t="shared" si="1"/>
        <v>#VALUE!</v>
      </c>
      <c r="AJ35" s="8" t="e">
        <f t="shared" si="15"/>
        <v>#VALUE!</v>
      </c>
      <c r="AK35" s="8" t="e">
        <f t="shared" si="2"/>
        <v>#VALUE!</v>
      </c>
      <c r="AL35" s="8"/>
      <c r="AM35" s="8" t="s">
        <v>155</v>
      </c>
      <c r="AN35" s="9">
        <v>22008</v>
      </c>
      <c r="AO35" s="9">
        <v>22372</v>
      </c>
      <c r="AP35" s="8" t="e">
        <f t="shared" si="3"/>
        <v>#VALUE!</v>
      </c>
      <c r="AQ35" s="4" t="e">
        <f t="shared" si="4"/>
        <v>#VALUE!</v>
      </c>
      <c r="AR35" s="4" t="e">
        <f t="shared" si="5"/>
        <v>#VALUE!</v>
      </c>
      <c r="AS35" s="4" t="e">
        <f t="shared" si="6"/>
        <v>#VALUE!</v>
      </c>
      <c r="BB35" s="1" t="s">
        <v>249</v>
      </c>
      <c r="BC35" s="44">
        <v>28217</v>
      </c>
      <c r="BD35" s="44">
        <v>28581</v>
      </c>
      <c r="BE35" s="1" t="e">
        <f t="shared" si="11"/>
        <v>#VALUE!</v>
      </c>
      <c r="BF35" s="1" t="e">
        <f t="shared" si="12"/>
        <v>#VALUE!</v>
      </c>
      <c r="BG35" s="1" t="e">
        <f t="shared" si="13"/>
        <v>#VALUE!</v>
      </c>
      <c r="BH35" s="1"/>
      <c r="BI35" s="1" t="e">
        <f t="shared" si="14"/>
        <v>#VALUE!</v>
      </c>
    </row>
    <row r="36" spans="25:61" hidden="1" x14ac:dyDescent="0.2">
      <c r="Y36" s="4" t="s">
        <v>37</v>
      </c>
      <c r="Z36" s="4" t="s">
        <v>34</v>
      </c>
      <c r="AB36" s="4" t="s">
        <v>112</v>
      </c>
      <c r="AE36" s="8" t="s">
        <v>146</v>
      </c>
      <c r="AF36" s="9">
        <v>28582</v>
      </c>
      <c r="AG36" s="9">
        <v>28946</v>
      </c>
      <c r="AH36" s="8" t="e">
        <f t="shared" si="0"/>
        <v>#VALUE!</v>
      </c>
      <c r="AI36" s="8" t="e">
        <f t="shared" si="1"/>
        <v>#VALUE!</v>
      </c>
      <c r="AJ36" s="8" t="e">
        <f t="shared" si="15"/>
        <v>#VALUE!</v>
      </c>
      <c r="AK36" s="8" t="e">
        <f t="shared" si="2"/>
        <v>#VALUE!</v>
      </c>
      <c r="AL36" s="8"/>
      <c r="AM36" s="8" t="s">
        <v>156</v>
      </c>
      <c r="AN36" s="9">
        <v>21277</v>
      </c>
      <c r="AO36" s="9">
        <v>21641</v>
      </c>
      <c r="AP36" s="8" t="e">
        <f t="shared" si="3"/>
        <v>#VALUE!</v>
      </c>
      <c r="AQ36" s="4" t="e">
        <f t="shared" si="4"/>
        <v>#VALUE!</v>
      </c>
      <c r="AR36" s="4" t="e">
        <f t="shared" si="5"/>
        <v>#VALUE!</v>
      </c>
      <c r="AS36" s="4" t="e">
        <f t="shared" si="6"/>
        <v>#VALUE!</v>
      </c>
      <c r="BB36" s="1" t="s">
        <v>147</v>
      </c>
      <c r="BC36" s="44">
        <v>27852</v>
      </c>
      <c r="BD36" s="44">
        <v>28216</v>
      </c>
      <c r="BE36" s="1" t="e">
        <f t="shared" si="11"/>
        <v>#VALUE!</v>
      </c>
      <c r="BF36" s="1" t="e">
        <f t="shared" si="12"/>
        <v>#VALUE!</v>
      </c>
      <c r="BG36" s="1" t="e">
        <f t="shared" si="13"/>
        <v>#VALUE!</v>
      </c>
      <c r="BH36" s="1"/>
      <c r="BI36" s="1" t="e">
        <f t="shared" si="14"/>
        <v>#VALUE!</v>
      </c>
    </row>
    <row r="37" spans="25:61" hidden="1" x14ac:dyDescent="0.2">
      <c r="Y37" s="4" t="s">
        <v>36</v>
      </c>
      <c r="AE37" s="8" t="s">
        <v>147</v>
      </c>
      <c r="AF37" s="24">
        <v>27852</v>
      </c>
      <c r="AG37" s="24">
        <v>28216</v>
      </c>
      <c r="AH37" s="8" t="e">
        <f t="shared" si="0"/>
        <v>#VALUE!</v>
      </c>
      <c r="AI37" s="8" t="e">
        <f t="shared" si="1"/>
        <v>#VALUE!</v>
      </c>
      <c r="AJ37" s="8" t="e">
        <f t="shared" si="15"/>
        <v>#VALUE!</v>
      </c>
      <c r="AK37" s="8" t="e">
        <f t="shared" si="2"/>
        <v>#VALUE!</v>
      </c>
      <c r="AL37" s="8"/>
      <c r="AM37" s="8" t="s">
        <v>157</v>
      </c>
      <c r="AN37" s="9">
        <v>20547</v>
      </c>
      <c r="AO37" s="9">
        <v>20911</v>
      </c>
      <c r="AP37" s="8" t="e">
        <f t="shared" si="3"/>
        <v>#VALUE!</v>
      </c>
      <c r="AQ37" s="4" t="e">
        <f t="shared" si="4"/>
        <v>#VALUE!</v>
      </c>
      <c r="AR37" s="4" t="e">
        <f t="shared" si="5"/>
        <v>#VALUE!</v>
      </c>
      <c r="AS37" s="4" t="e">
        <f t="shared" si="6"/>
        <v>#VALUE!</v>
      </c>
      <c r="BB37" s="1" t="s">
        <v>250</v>
      </c>
      <c r="BC37" s="44">
        <v>27486</v>
      </c>
      <c r="BD37" s="44">
        <v>27851</v>
      </c>
      <c r="BE37" s="1" t="e">
        <f t="shared" si="11"/>
        <v>#VALUE!</v>
      </c>
      <c r="BF37" s="1" t="e">
        <f t="shared" si="12"/>
        <v>#VALUE!</v>
      </c>
      <c r="BG37" s="1" t="e">
        <f t="shared" si="13"/>
        <v>#VALUE!</v>
      </c>
      <c r="BH37" s="1"/>
      <c r="BI37" s="1" t="e">
        <f t="shared" si="14"/>
        <v>#VALUE!</v>
      </c>
    </row>
    <row r="38" spans="25:61" hidden="1" x14ac:dyDescent="0.35">
      <c r="Y38" s="4" t="s">
        <v>35</v>
      </c>
      <c r="AE38" s="8" t="s">
        <v>148</v>
      </c>
      <c r="AF38" s="9">
        <v>27121</v>
      </c>
      <c r="AG38" s="9">
        <v>27485</v>
      </c>
      <c r="AH38" s="8" t="e">
        <f t="shared" si="0"/>
        <v>#VALUE!</v>
      </c>
      <c r="AI38" s="8" t="e">
        <f t="shared" si="1"/>
        <v>#VALUE!</v>
      </c>
      <c r="AJ38" s="8" t="e">
        <f t="shared" si="15"/>
        <v>#VALUE!</v>
      </c>
      <c r="AK38" s="8" t="e">
        <f t="shared" si="2"/>
        <v>#VALUE!</v>
      </c>
      <c r="AL38" s="8"/>
      <c r="AM38" s="8" t="s">
        <v>158</v>
      </c>
      <c r="AN38" s="9">
        <v>19816</v>
      </c>
      <c r="AO38" s="9">
        <v>20180</v>
      </c>
      <c r="AP38" s="8" t="e">
        <f t="shared" si="3"/>
        <v>#VALUE!</v>
      </c>
      <c r="AQ38" s="4" t="e">
        <f t="shared" si="4"/>
        <v>#VALUE!</v>
      </c>
      <c r="AR38" s="4" t="e">
        <f t="shared" si="5"/>
        <v>#VALUE!</v>
      </c>
      <c r="AS38" s="4" t="e">
        <f t="shared" si="6"/>
        <v>#VALUE!</v>
      </c>
      <c r="AU38" s="1"/>
      <c r="AV38" s="43" t="s">
        <v>225</v>
      </c>
      <c r="AW38" s="1"/>
      <c r="AX38" s="1"/>
      <c r="AY38" s="1"/>
      <c r="AZ38" s="1"/>
      <c r="BA38" s="1"/>
      <c r="BB38" s="1" t="s">
        <v>148</v>
      </c>
      <c r="BC38" s="44">
        <v>27121</v>
      </c>
      <c r="BD38" s="44">
        <v>27485</v>
      </c>
      <c r="BE38" s="1" t="e">
        <f t="shared" si="11"/>
        <v>#VALUE!</v>
      </c>
      <c r="BF38" s="1" t="e">
        <f t="shared" si="12"/>
        <v>#VALUE!</v>
      </c>
      <c r="BG38" s="1" t="e">
        <f t="shared" si="13"/>
        <v>#VALUE!</v>
      </c>
      <c r="BH38" s="1"/>
      <c r="BI38" s="1" t="e">
        <f t="shared" si="14"/>
        <v>#VALUE!</v>
      </c>
    </row>
    <row r="39" spans="25:61" hidden="1" x14ac:dyDescent="0.35">
      <c r="Y39" s="4" t="s">
        <v>34</v>
      </c>
      <c r="AE39" s="8" t="s">
        <v>149</v>
      </c>
      <c r="AF39" s="24">
        <v>26391</v>
      </c>
      <c r="AG39" s="24">
        <v>26755</v>
      </c>
      <c r="AH39" s="8" t="e">
        <f t="shared" si="0"/>
        <v>#VALUE!</v>
      </c>
      <c r="AI39" s="8" t="e">
        <f t="shared" si="1"/>
        <v>#VALUE!</v>
      </c>
      <c r="AJ39" s="8" t="e">
        <f t="shared" si="15"/>
        <v>#VALUE!</v>
      </c>
      <c r="AK39" s="8" t="e">
        <f t="shared" si="2"/>
        <v>#VALUE!</v>
      </c>
      <c r="AL39" s="8"/>
      <c r="AM39" s="8" t="s">
        <v>159</v>
      </c>
      <c r="AN39" s="9">
        <v>19086</v>
      </c>
      <c r="AO39" s="9">
        <v>19450</v>
      </c>
      <c r="AP39" s="8" t="e">
        <f t="shared" si="3"/>
        <v>#VALUE!</v>
      </c>
      <c r="AQ39" s="4" t="e">
        <f t="shared" si="4"/>
        <v>#VALUE!</v>
      </c>
      <c r="AR39" s="4" t="e">
        <f t="shared" si="5"/>
        <v>#VALUE!</v>
      </c>
      <c r="AS39" s="4" t="e">
        <f t="shared" si="6"/>
        <v>#VALUE!</v>
      </c>
      <c r="AU39" s="43">
        <v>36</v>
      </c>
      <c r="AV39" s="44">
        <v>32235</v>
      </c>
      <c r="AW39" s="44">
        <v>32599</v>
      </c>
      <c r="AX39" s="8" t="e">
        <f>IF(AND($AH$6&gt;=AV39,$AH$6&lt;=AW39),"〇","×")</f>
        <v>#VALUE!</v>
      </c>
      <c r="AY39" s="8" t="e">
        <f>IF(AND($AH$9&gt;=AV39,$AH$9&lt;=AW39),"〇","×")</f>
        <v>#VALUE!</v>
      </c>
      <c r="AZ39" s="8" t="e">
        <f>IF(AND($AH$12&gt;=AV39,$AH$12&lt;=AW39),"〇","×")</f>
        <v>#VALUE!</v>
      </c>
      <c r="BA39" s="1" t="e">
        <f>IF(AND($AH$15&gt;=AV39,$AH$15&lt;=AW39),"〇","×")</f>
        <v>#VALUE!</v>
      </c>
      <c r="BB39" s="1" t="s">
        <v>251</v>
      </c>
      <c r="BC39" s="44">
        <v>26756</v>
      </c>
      <c r="BD39" s="44">
        <v>27120</v>
      </c>
      <c r="BE39" s="1" t="e">
        <f t="shared" si="11"/>
        <v>#VALUE!</v>
      </c>
      <c r="BF39" s="1" t="e">
        <f t="shared" si="12"/>
        <v>#VALUE!</v>
      </c>
      <c r="BG39" s="1" t="e">
        <f t="shared" si="13"/>
        <v>#VALUE!</v>
      </c>
      <c r="BH39" s="1"/>
      <c r="BI39" s="1" t="e">
        <f t="shared" si="14"/>
        <v>#VALUE!</v>
      </c>
    </row>
    <row r="40" spans="25:61" hidden="1" x14ac:dyDescent="0.35">
      <c r="Y40" s="4" t="s">
        <v>33</v>
      </c>
      <c r="AE40" s="8" t="s">
        <v>150</v>
      </c>
      <c r="AF40" s="9">
        <v>25660</v>
      </c>
      <c r="AG40" s="9">
        <v>26024</v>
      </c>
      <c r="AH40" s="8" t="e">
        <f t="shared" si="0"/>
        <v>#VALUE!</v>
      </c>
      <c r="AI40" s="8" t="e">
        <f t="shared" si="1"/>
        <v>#VALUE!</v>
      </c>
      <c r="AJ40" s="8" t="e">
        <f t="shared" si="15"/>
        <v>#VALUE!</v>
      </c>
      <c r="AK40" s="8" t="e">
        <f t="shared" si="2"/>
        <v>#VALUE!</v>
      </c>
      <c r="AL40" s="8"/>
      <c r="AM40" s="8" t="s">
        <v>160</v>
      </c>
      <c r="AN40" s="9">
        <v>18355</v>
      </c>
      <c r="AO40" s="9">
        <v>18719</v>
      </c>
      <c r="AP40" s="8" t="e">
        <f t="shared" si="3"/>
        <v>#VALUE!</v>
      </c>
      <c r="AQ40" s="4" t="e">
        <f t="shared" si="4"/>
        <v>#VALUE!</v>
      </c>
      <c r="AR40" s="4" t="e">
        <f t="shared" si="5"/>
        <v>#VALUE!</v>
      </c>
      <c r="AS40" s="4" t="e">
        <f t="shared" si="6"/>
        <v>#VALUE!</v>
      </c>
      <c r="AU40" s="43">
        <v>38</v>
      </c>
      <c r="AV40" s="44">
        <v>31504</v>
      </c>
      <c r="AW40" s="44">
        <v>31868</v>
      </c>
      <c r="AX40" s="8" t="e">
        <f>IF(AND($AH$6&gt;=AV40,$AH$6&lt;=AW40),"〇","×")</f>
        <v>#VALUE!</v>
      </c>
      <c r="AY40" s="1" t="e">
        <f>IF(AND($AH$9&gt;=AV40,$AH$9&lt;=AW40),"〇","×")</f>
        <v>#VALUE!</v>
      </c>
      <c r="AZ40" s="1" t="e">
        <f>IF(AND($AH$12&gt;=AV40,$AH$12&lt;=AW40),"〇","×")</f>
        <v>#VALUE!</v>
      </c>
      <c r="BA40" s="1" t="e">
        <f>IF(AND($AH$15&gt;=AV40,$AH$15&lt;=AW40),"〇","×")</f>
        <v>#VALUE!</v>
      </c>
      <c r="BB40" s="1" t="s">
        <v>149</v>
      </c>
      <c r="BC40" s="44">
        <v>26391</v>
      </c>
      <c r="BD40" s="44">
        <v>26755</v>
      </c>
      <c r="BE40" s="1" t="e">
        <f t="shared" si="11"/>
        <v>#VALUE!</v>
      </c>
      <c r="BF40" s="1" t="e">
        <f t="shared" si="12"/>
        <v>#VALUE!</v>
      </c>
      <c r="BG40" s="1" t="e">
        <f t="shared" si="13"/>
        <v>#VALUE!</v>
      </c>
      <c r="BH40" s="1"/>
      <c r="BI40" s="1" t="e">
        <f t="shared" si="14"/>
        <v>#VALUE!</v>
      </c>
    </row>
    <row r="41" spans="25:61" hidden="1" x14ac:dyDescent="0.2">
      <c r="Y41" s="4" t="s">
        <v>32</v>
      </c>
      <c r="AE41" s="8" t="s">
        <v>151</v>
      </c>
      <c r="AF41" s="24">
        <v>24930</v>
      </c>
      <c r="AG41" s="24">
        <v>25294</v>
      </c>
      <c r="AH41" s="8" t="e">
        <f t="shared" si="0"/>
        <v>#VALUE!</v>
      </c>
      <c r="AI41" s="8" t="e">
        <f t="shared" si="1"/>
        <v>#VALUE!</v>
      </c>
      <c r="AJ41" s="8" t="e">
        <f t="shared" si="15"/>
        <v>#VALUE!</v>
      </c>
      <c r="AK41" s="8" t="e">
        <f t="shared" si="2"/>
        <v>#VALUE!</v>
      </c>
      <c r="AL41" s="8"/>
      <c r="AM41" s="8" t="s">
        <v>161</v>
      </c>
      <c r="AN41" s="9">
        <v>17625</v>
      </c>
      <c r="AO41" s="9">
        <v>17989</v>
      </c>
      <c r="AP41" s="8" t="e">
        <f t="shared" si="3"/>
        <v>#VALUE!</v>
      </c>
      <c r="AQ41" s="4" t="e">
        <f t="shared" si="4"/>
        <v>#VALUE!</v>
      </c>
      <c r="AR41" s="4" t="e">
        <f t="shared" si="5"/>
        <v>#VALUE!</v>
      </c>
      <c r="AS41" s="4" t="e">
        <f t="shared" si="6"/>
        <v>#VALUE!</v>
      </c>
      <c r="BB41" s="1" t="s">
        <v>252</v>
      </c>
      <c r="BC41" s="44">
        <v>26025</v>
      </c>
      <c r="BD41" s="44">
        <v>26390</v>
      </c>
      <c r="BE41" s="1" t="e">
        <f t="shared" si="11"/>
        <v>#VALUE!</v>
      </c>
      <c r="BF41" s="1" t="e">
        <f t="shared" si="12"/>
        <v>#VALUE!</v>
      </c>
      <c r="BG41" s="1" t="e">
        <f t="shared" si="13"/>
        <v>#VALUE!</v>
      </c>
      <c r="BH41" s="1"/>
      <c r="BI41" s="1" t="e">
        <f t="shared" si="14"/>
        <v>#VALUE!</v>
      </c>
    </row>
    <row r="42" spans="25:61" hidden="1" x14ac:dyDescent="0.2">
      <c r="Y42" s="4" t="s">
        <v>31</v>
      </c>
      <c r="AE42" s="8" t="s">
        <v>152</v>
      </c>
      <c r="AF42" s="9">
        <v>24199</v>
      </c>
      <c r="AG42" s="9">
        <v>24563</v>
      </c>
      <c r="AH42" s="8" t="e">
        <f t="shared" si="0"/>
        <v>#VALUE!</v>
      </c>
      <c r="AI42" s="8" t="e">
        <f t="shared" si="1"/>
        <v>#VALUE!</v>
      </c>
      <c r="AJ42" s="8" t="e">
        <f t="shared" si="15"/>
        <v>#VALUE!</v>
      </c>
      <c r="AK42" s="8" t="e">
        <f t="shared" si="2"/>
        <v>#VALUE!</v>
      </c>
      <c r="AL42" s="8"/>
      <c r="AM42" s="8" t="s">
        <v>162</v>
      </c>
      <c r="AN42" s="9">
        <v>16894</v>
      </c>
      <c r="AO42" s="9">
        <v>17258</v>
      </c>
      <c r="AP42" s="8" t="e">
        <f t="shared" si="3"/>
        <v>#VALUE!</v>
      </c>
      <c r="AQ42" s="4" t="e">
        <f t="shared" si="4"/>
        <v>#VALUE!</v>
      </c>
      <c r="AR42" s="4" t="e">
        <f t="shared" si="5"/>
        <v>#VALUE!</v>
      </c>
      <c r="AS42" s="4" t="e">
        <f t="shared" si="6"/>
        <v>#VALUE!</v>
      </c>
      <c r="BB42" s="1" t="s">
        <v>150</v>
      </c>
      <c r="BC42" s="44">
        <v>25660</v>
      </c>
      <c r="BD42" s="44">
        <v>26024</v>
      </c>
      <c r="BE42" s="1" t="e">
        <f t="shared" si="11"/>
        <v>#VALUE!</v>
      </c>
      <c r="BF42" s="1" t="e">
        <f t="shared" si="12"/>
        <v>#VALUE!</v>
      </c>
      <c r="BG42" s="1" t="e">
        <f t="shared" si="13"/>
        <v>#VALUE!</v>
      </c>
      <c r="BH42" s="1"/>
      <c r="BI42" s="1" t="e">
        <f t="shared" si="14"/>
        <v>#VALUE!</v>
      </c>
    </row>
    <row r="43" spans="25:61" hidden="1" x14ac:dyDescent="0.2">
      <c r="Y43" s="4" t="s">
        <v>30</v>
      </c>
      <c r="AE43" s="8" t="s">
        <v>153</v>
      </c>
      <c r="AF43" s="24">
        <v>23469</v>
      </c>
      <c r="AG43" s="24">
        <v>23833</v>
      </c>
      <c r="AH43" s="8" t="e">
        <f t="shared" si="0"/>
        <v>#VALUE!</v>
      </c>
      <c r="AI43" s="8" t="e">
        <f t="shared" si="1"/>
        <v>#VALUE!</v>
      </c>
      <c r="AJ43" s="8" t="e">
        <f t="shared" si="15"/>
        <v>#VALUE!</v>
      </c>
      <c r="AK43" s="8" t="e">
        <f t="shared" si="2"/>
        <v>#VALUE!</v>
      </c>
      <c r="AL43" s="8"/>
      <c r="AM43" s="8" t="s">
        <v>163</v>
      </c>
      <c r="AN43" s="9">
        <v>16164</v>
      </c>
      <c r="AO43" s="9">
        <v>16528</v>
      </c>
      <c r="AP43" s="8" t="e">
        <f t="shared" si="3"/>
        <v>#VALUE!</v>
      </c>
      <c r="AQ43" s="4" t="e">
        <f t="shared" si="4"/>
        <v>#VALUE!</v>
      </c>
      <c r="AR43" s="4" t="e">
        <f t="shared" si="5"/>
        <v>#VALUE!</v>
      </c>
      <c r="AS43" s="4" t="e">
        <f t="shared" si="6"/>
        <v>#VALUE!</v>
      </c>
      <c r="BB43" s="1" t="s">
        <v>253</v>
      </c>
      <c r="BC43" s="44">
        <v>25295</v>
      </c>
      <c r="BD43" s="44">
        <v>25659</v>
      </c>
      <c r="BE43" s="1" t="e">
        <f t="shared" si="11"/>
        <v>#VALUE!</v>
      </c>
      <c r="BF43" s="1" t="e">
        <f t="shared" si="12"/>
        <v>#VALUE!</v>
      </c>
      <c r="BG43" s="1" t="e">
        <f t="shared" si="13"/>
        <v>#VALUE!</v>
      </c>
      <c r="BH43" s="1"/>
      <c r="BI43" s="1" t="e">
        <f t="shared" si="14"/>
        <v>#VALUE!</v>
      </c>
    </row>
    <row r="44" spans="25:61" hidden="1" x14ac:dyDescent="0.2">
      <c r="Y44" s="4" t="s">
        <v>29</v>
      </c>
      <c r="AE44" s="8" t="s">
        <v>154</v>
      </c>
      <c r="AF44" s="9">
        <v>22738</v>
      </c>
      <c r="AG44" s="9">
        <v>23102</v>
      </c>
      <c r="AH44" s="8" t="e">
        <f t="shared" si="0"/>
        <v>#VALUE!</v>
      </c>
      <c r="AI44" s="8" t="e">
        <f t="shared" si="1"/>
        <v>#VALUE!</v>
      </c>
      <c r="AJ44" s="8" t="e">
        <f t="shared" si="15"/>
        <v>#VALUE!</v>
      </c>
      <c r="AK44" s="8" t="e">
        <f t="shared" si="2"/>
        <v>#VALUE!</v>
      </c>
      <c r="AL44" s="8"/>
      <c r="AM44" s="8" t="s">
        <v>164</v>
      </c>
      <c r="AN44" s="9">
        <v>15433</v>
      </c>
      <c r="AO44" s="9">
        <v>15797</v>
      </c>
      <c r="AP44" s="8" t="e">
        <f t="shared" si="3"/>
        <v>#VALUE!</v>
      </c>
      <c r="AQ44" s="4" t="e">
        <f t="shared" si="4"/>
        <v>#VALUE!</v>
      </c>
      <c r="AR44" s="4" t="e">
        <f t="shared" si="5"/>
        <v>#VALUE!</v>
      </c>
      <c r="AS44" s="4" t="e">
        <f t="shared" si="6"/>
        <v>#VALUE!</v>
      </c>
      <c r="BB44" s="1" t="s">
        <v>151</v>
      </c>
      <c r="BC44" s="44">
        <v>24930</v>
      </c>
      <c r="BD44" s="44">
        <v>25294</v>
      </c>
      <c r="BE44" s="1" t="e">
        <f t="shared" si="11"/>
        <v>#VALUE!</v>
      </c>
      <c r="BF44" s="1" t="e">
        <f t="shared" si="12"/>
        <v>#VALUE!</v>
      </c>
      <c r="BG44" s="1" t="e">
        <f t="shared" si="13"/>
        <v>#VALUE!</v>
      </c>
      <c r="BH44" s="1"/>
      <c r="BI44" s="1" t="e">
        <f t="shared" si="14"/>
        <v>#VALUE!</v>
      </c>
    </row>
    <row r="45" spans="25:61" hidden="1" x14ac:dyDescent="0.2">
      <c r="Y45" s="4" t="s">
        <v>28</v>
      </c>
      <c r="AE45" s="8" t="s">
        <v>155</v>
      </c>
      <c r="AF45" s="24">
        <v>22008</v>
      </c>
      <c r="AG45" s="24">
        <v>22372</v>
      </c>
      <c r="AH45" s="8" t="e">
        <f t="shared" si="0"/>
        <v>#VALUE!</v>
      </c>
      <c r="AI45" s="8" t="e">
        <f t="shared" si="1"/>
        <v>#VALUE!</v>
      </c>
      <c r="AJ45" s="8" t="e">
        <f t="shared" si="15"/>
        <v>#VALUE!</v>
      </c>
      <c r="AK45" s="8" t="e">
        <f t="shared" si="2"/>
        <v>#VALUE!</v>
      </c>
      <c r="AL45" s="8"/>
      <c r="AM45" s="8" t="s">
        <v>165</v>
      </c>
      <c r="AN45" s="9">
        <v>14703</v>
      </c>
      <c r="AO45" s="9">
        <v>15067</v>
      </c>
      <c r="AP45" s="8" t="e">
        <f t="shared" si="3"/>
        <v>#VALUE!</v>
      </c>
      <c r="AQ45" s="4" t="e">
        <f t="shared" si="4"/>
        <v>#VALUE!</v>
      </c>
      <c r="AR45" s="4" t="e">
        <f t="shared" si="5"/>
        <v>#VALUE!</v>
      </c>
      <c r="AS45" s="4" t="e">
        <f t="shared" si="6"/>
        <v>#VALUE!</v>
      </c>
      <c r="BB45" s="1" t="s">
        <v>254</v>
      </c>
      <c r="BC45" s="44">
        <v>24564</v>
      </c>
      <c r="BD45" s="44">
        <v>24929</v>
      </c>
      <c r="BE45" s="1" t="e">
        <f t="shared" si="11"/>
        <v>#VALUE!</v>
      </c>
      <c r="BF45" s="1" t="e">
        <f t="shared" si="12"/>
        <v>#VALUE!</v>
      </c>
      <c r="BG45" s="1" t="e">
        <f t="shared" si="13"/>
        <v>#VALUE!</v>
      </c>
      <c r="BH45" s="1"/>
      <c r="BI45" s="1" t="e">
        <f t="shared" si="14"/>
        <v>#VALUE!</v>
      </c>
    </row>
    <row r="46" spans="25:61" hidden="1" x14ac:dyDescent="0.2">
      <c r="Y46" s="4" t="s">
        <v>27</v>
      </c>
      <c r="AE46" s="8" t="s">
        <v>156</v>
      </c>
      <c r="AF46" s="9">
        <v>21277</v>
      </c>
      <c r="AG46" s="9">
        <v>21641</v>
      </c>
      <c r="AH46" s="8" t="e">
        <f t="shared" si="0"/>
        <v>#VALUE!</v>
      </c>
      <c r="AI46" s="8" t="e">
        <f t="shared" si="1"/>
        <v>#VALUE!</v>
      </c>
      <c r="AJ46" s="8" t="e">
        <f t="shared" si="15"/>
        <v>#VALUE!</v>
      </c>
      <c r="AK46" s="8" t="e">
        <f t="shared" si="2"/>
        <v>#VALUE!</v>
      </c>
      <c r="AL46" s="8"/>
      <c r="AM46" s="8" t="s">
        <v>166</v>
      </c>
      <c r="AN46" s="9">
        <v>13972</v>
      </c>
      <c r="AO46" s="9">
        <v>14336</v>
      </c>
      <c r="AP46" s="8" t="e">
        <f t="shared" si="3"/>
        <v>#VALUE!</v>
      </c>
      <c r="AQ46" s="4" t="e">
        <f t="shared" si="4"/>
        <v>#VALUE!</v>
      </c>
      <c r="AR46" s="4" t="e">
        <f t="shared" si="5"/>
        <v>#VALUE!</v>
      </c>
      <c r="AS46" s="4" t="e">
        <f t="shared" si="6"/>
        <v>#VALUE!</v>
      </c>
      <c r="BB46" s="1" t="s">
        <v>152</v>
      </c>
      <c r="BC46" s="44">
        <v>24199</v>
      </c>
      <c r="BD46" s="44">
        <v>24563</v>
      </c>
      <c r="BE46" s="1" t="e">
        <f t="shared" si="11"/>
        <v>#VALUE!</v>
      </c>
      <c r="BF46" s="1" t="e">
        <f t="shared" si="12"/>
        <v>#VALUE!</v>
      </c>
      <c r="BG46" s="1" t="e">
        <f t="shared" si="13"/>
        <v>#VALUE!</v>
      </c>
      <c r="BH46" s="1"/>
      <c r="BI46" s="1" t="e">
        <f t="shared" si="14"/>
        <v>#VALUE!</v>
      </c>
    </row>
    <row r="47" spans="25:61" hidden="1" x14ac:dyDescent="0.2">
      <c r="Y47" s="4" t="s">
        <v>26</v>
      </c>
      <c r="AE47" s="8" t="s">
        <v>157</v>
      </c>
      <c r="AF47" s="24">
        <v>20547</v>
      </c>
      <c r="AG47" s="24">
        <v>20911</v>
      </c>
      <c r="AH47" s="8" t="e">
        <f t="shared" si="0"/>
        <v>#VALUE!</v>
      </c>
      <c r="AI47" s="8" t="e">
        <f t="shared" si="1"/>
        <v>#VALUE!</v>
      </c>
      <c r="AJ47" s="8" t="e">
        <f t="shared" si="15"/>
        <v>#VALUE!</v>
      </c>
      <c r="AK47" s="8" t="e">
        <f t="shared" si="2"/>
        <v>#VALUE!</v>
      </c>
      <c r="AL47" s="8"/>
      <c r="AM47" s="8" t="s">
        <v>167</v>
      </c>
      <c r="AN47" s="9">
        <v>13242</v>
      </c>
      <c r="AO47" s="9">
        <v>13606</v>
      </c>
      <c r="AP47" s="8" t="e">
        <f t="shared" si="3"/>
        <v>#VALUE!</v>
      </c>
      <c r="AQ47" s="4" t="e">
        <f t="shared" si="4"/>
        <v>#VALUE!</v>
      </c>
      <c r="AR47" s="4" t="e">
        <f t="shared" si="5"/>
        <v>#VALUE!</v>
      </c>
      <c r="AS47" s="4" t="e">
        <f t="shared" si="6"/>
        <v>#VALUE!</v>
      </c>
      <c r="BB47" s="1" t="s">
        <v>255</v>
      </c>
      <c r="BC47" s="44">
        <v>23834</v>
      </c>
      <c r="BD47" s="44">
        <v>24198</v>
      </c>
      <c r="BE47" s="1" t="e">
        <f t="shared" si="11"/>
        <v>#VALUE!</v>
      </c>
      <c r="BF47" s="1" t="e">
        <f t="shared" si="12"/>
        <v>#VALUE!</v>
      </c>
      <c r="BG47" s="1" t="e">
        <f t="shared" si="13"/>
        <v>#VALUE!</v>
      </c>
      <c r="BH47" s="1"/>
      <c r="BI47" s="1" t="e">
        <f t="shared" si="14"/>
        <v>#VALUE!</v>
      </c>
    </row>
    <row r="48" spans="25:61" hidden="1" x14ac:dyDescent="0.2">
      <c r="Y48" s="4" t="s">
        <v>25</v>
      </c>
      <c r="AE48" s="8" t="s">
        <v>158</v>
      </c>
      <c r="AF48" s="9">
        <v>19816</v>
      </c>
      <c r="AG48" s="9">
        <v>20180</v>
      </c>
      <c r="AH48" s="8" t="e">
        <f t="shared" si="0"/>
        <v>#VALUE!</v>
      </c>
      <c r="AI48" s="8" t="e">
        <f t="shared" si="1"/>
        <v>#VALUE!</v>
      </c>
      <c r="AJ48" s="8" t="e">
        <f t="shared" si="15"/>
        <v>#VALUE!</v>
      </c>
      <c r="AK48" s="8" t="e">
        <f t="shared" si="2"/>
        <v>#VALUE!</v>
      </c>
      <c r="AL48" s="8"/>
      <c r="AM48" s="8" t="s">
        <v>168</v>
      </c>
      <c r="AN48" s="9">
        <v>12511</v>
      </c>
      <c r="AO48" s="9">
        <v>12875</v>
      </c>
      <c r="AP48" s="8" t="e">
        <f t="shared" si="3"/>
        <v>#VALUE!</v>
      </c>
      <c r="AQ48" s="4" t="e">
        <f t="shared" si="4"/>
        <v>#VALUE!</v>
      </c>
      <c r="AR48" s="4" t="e">
        <f t="shared" si="5"/>
        <v>#VALUE!</v>
      </c>
      <c r="AS48" s="4" t="e">
        <f t="shared" si="6"/>
        <v>#VALUE!</v>
      </c>
      <c r="BB48" s="1" t="s">
        <v>153</v>
      </c>
      <c r="BC48" s="44">
        <v>23469</v>
      </c>
      <c r="BD48" s="44">
        <v>23833</v>
      </c>
      <c r="BE48" s="1" t="e">
        <f t="shared" si="11"/>
        <v>#VALUE!</v>
      </c>
      <c r="BF48" s="1" t="e">
        <f t="shared" si="12"/>
        <v>#VALUE!</v>
      </c>
      <c r="BG48" s="1" t="e">
        <f t="shared" si="13"/>
        <v>#VALUE!</v>
      </c>
      <c r="BH48" s="1"/>
      <c r="BI48" s="1" t="e">
        <f t="shared" si="14"/>
        <v>#VALUE!</v>
      </c>
    </row>
    <row r="49" spans="25:61" hidden="1" x14ac:dyDescent="0.2">
      <c r="Y49" s="4" t="s">
        <v>24</v>
      </c>
      <c r="AE49" s="8" t="s">
        <v>159</v>
      </c>
      <c r="AF49" s="24">
        <v>19086</v>
      </c>
      <c r="AG49" s="24">
        <v>19450</v>
      </c>
      <c r="AH49" s="8" t="e">
        <f t="shared" si="0"/>
        <v>#VALUE!</v>
      </c>
      <c r="AI49" s="8" t="e">
        <f t="shared" si="1"/>
        <v>#VALUE!</v>
      </c>
      <c r="AJ49" s="8" t="e">
        <f t="shared" si="15"/>
        <v>#VALUE!</v>
      </c>
      <c r="AK49" s="8" t="e">
        <f t="shared" si="2"/>
        <v>#VALUE!</v>
      </c>
      <c r="AL49" s="8"/>
      <c r="AM49" s="8" t="s">
        <v>169</v>
      </c>
      <c r="AN49" s="9">
        <v>11781</v>
      </c>
      <c r="AO49" s="9">
        <v>12145</v>
      </c>
      <c r="AP49" s="8" t="e">
        <f t="shared" si="3"/>
        <v>#VALUE!</v>
      </c>
      <c r="AQ49" s="4" t="e">
        <f t="shared" si="4"/>
        <v>#VALUE!</v>
      </c>
      <c r="AR49" s="4" t="e">
        <f t="shared" si="5"/>
        <v>#VALUE!</v>
      </c>
      <c r="AS49" s="4" t="e">
        <f t="shared" si="6"/>
        <v>#VALUE!</v>
      </c>
      <c r="BB49" s="1" t="s">
        <v>256</v>
      </c>
      <c r="BC49" s="44">
        <v>23103</v>
      </c>
      <c r="BD49" s="44">
        <v>23468</v>
      </c>
      <c r="BE49" s="1" t="e">
        <f t="shared" si="11"/>
        <v>#VALUE!</v>
      </c>
      <c r="BF49" s="1" t="e">
        <f t="shared" si="12"/>
        <v>#VALUE!</v>
      </c>
      <c r="BG49" s="1" t="e">
        <f t="shared" si="13"/>
        <v>#VALUE!</v>
      </c>
      <c r="BH49" s="1"/>
      <c r="BI49" s="1" t="e">
        <f t="shared" si="14"/>
        <v>#VALUE!</v>
      </c>
    </row>
    <row r="50" spans="25:61" hidden="1" x14ac:dyDescent="0.2">
      <c r="Y50" s="4" t="s">
        <v>23</v>
      </c>
      <c r="AE50" s="8" t="s">
        <v>160</v>
      </c>
      <c r="AF50" s="9">
        <v>18355</v>
      </c>
      <c r="AG50" s="9">
        <v>18719</v>
      </c>
      <c r="AH50" s="8" t="e">
        <f t="shared" si="0"/>
        <v>#VALUE!</v>
      </c>
      <c r="AI50" s="8" t="e">
        <f t="shared" si="1"/>
        <v>#VALUE!</v>
      </c>
      <c r="AJ50" s="8" t="e">
        <f t="shared" si="15"/>
        <v>#VALUE!</v>
      </c>
      <c r="AK50" s="8" t="e">
        <f t="shared" si="2"/>
        <v>#VALUE!</v>
      </c>
      <c r="AL50" s="8"/>
      <c r="AM50" s="8" t="s">
        <v>170</v>
      </c>
      <c r="AN50" s="9">
        <v>11050</v>
      </c>
      <c r="AO50" s="9">
        <v>11414</v>
      </c>
      <c r="AP50" s="8" t="e">
        <f t="shared" si="3"/>
        <v>#VALUE!</v>
      </c>
      <c r="AQ50" s="4" t="e">
        <f t="shared" si="4"/>
        <v>#VALUE!</v>
      </c>
      <c r="AR50" s="4" t="e">
        <f t="shared" si="5"/>
        <v>#VALUE!</v>
      </c>
      <c r="AS50" s="4" t="e">
        <f t="shared" si="6"/>
        <v>#VALUE!</v>
      </c>
      <c r="BB50" s="1" t="s">
        <v>154</v>
      </c>
      <c r="BC50" s="44">
        <v>22738</v>
      </c>
      <c r="BD50" s="44">
        <v>23102</v>
      </c>
      <c r="BE50" s="1" t="e">
        <f t="shared" si="11"/>
        <v>#VALUE!</v>
      </c>
      <c r="BF50" s="1" t="e">
        <f t="shared" si="12"/>
        <v>#VALUE!</v>
      </c>
      <c r="BG50" s="1" t="e">
        <f t="shared" si="13"/>
        <v>#VALUE!</v>
      </c>
      <c r="BH50" s="1"/>
      <c r="BI50" s="1" t="e">
        <f t="shared" si="14"/>
        <v>#VALUE!</v>
      </c>
    </row>
    <row r="51" spans="25:61" hidden="1" x14ac:dyDescent="0.2">
      <c r="Y51" s="4" t="s">
        <v>22</v>
      </c>
      <c r="AE51" s="8" t="s">
        <v>161</v>
      </c>
      <c r="AF51" s="24">
        <v>17625</v>
      </c>
      <c r="AG51" s="24">
        <v>17989</v>
      </c>
      <c r="AH51" s="8" t="e">
        <f>IF(AND($AH$6&gt;=AF51,$AH$6&lt;=AG51),"〇","×")</f>
        <v>#VALUE!</v>
      </c>
      <c r="AI51" s="8" t="e">
        <f t="shared" si="1"/>
        <v>#VALUE!</v>
      </c>
      <c r="AJ51" s="8" t="e">
        <f t="shared" si="15"/>
        <v>#VALUE!</v>
      </c>
      <c r="AK51" s="8" t="e">
        <f t="shared" si="2"/>
        <v>#VALUE!</v>
      </c>
      <c r="AL51" s="8"/>
      <c r="AM51" s="8" t="s">
        <v>171</v>
      </c>
      <c r="AN51" s="9">
        <v>10320</v>
      </c>
      <c r="AO51" s="9">
        <v>10684</v>
      </c>
      <c r="AP51" s="8" t="e">
        <f t="shared" si="3"/>
        <v>#VALUE!</v>
      </c>
      <c r="AQ51" s="4" t="e">
        <f t="shared" si="4"/>
        <v>#VALUE!</v>
      </c>
      <c r="AR51" s="4" t="e">
        <f t="shared" si="5"/>
        <v>#VALUE!</v>
      </c>
      <c r="AS51" s="4" t="e">
        <f t="shared" si="6"/>
        <v>#VALUE!</v>
      </c>
      <c r="BB51" s="1" t="s">
        <v>257</v>
      </c>
      <c r="BC51" s="44">
        <v>22373</v>
      </c>
      <c r="BD51" s="44">
        <v>22737</v>
      </c>
      <c r="BE51" s="1" t="e">
        <f t="shared" si="11"/>
        <v>#VALUE!</v>
      </c>
      <c r="BF51" s="1" t="e">
        <f t="shared" si="12"/>
        <v>#VALUE!</v>
      </c>
      <c r="BG51" s="1" t="e">
        <f t="shared" si="13"/>
        <v>#VALUE!</v>
      </c>
      <c r="BH51" s="1"/>
      <c r="BI51" s="1" t="e">
        <f t="shared" si="14"/>
        <v>#VALUE!</v>
      </c>
    </row>
    <row r="52" spans="25:61" hidden="1" x14ac:dyDescent="0.2">
      <c r="Y52" s="4" t="s">
        <v>21</v>
      </c>
      <c r="AE52" s="8" t="s">
        <v>162</v>
      </c>
      <c r="AF52" s="9">
        <v>16894</v>
      </c>
      <c r="AG52" s="9">
        <v>17258</v>
      </c>
      <c r="AH52" s="8" t="e">
        <f t="shared" si="0"/>
        <v>#VALUE!</v>
      </c>
      <c r="AI52" s="8" t="e">
        <f t="shared" si="1"/>
        <v>#VALUE!</v>
      </c>
      <c r="AJ52" s="8" t="e">
        <f t="shared" si="15"/>
        <v>#VALUE!</v>
      </c>
      <c r="AK52" s="8" t="e">
        <f t="shared" si="2"/>
        <v>#VALUE!</v>
      </c>
      <c r="AL52" s="8"/>
      <c r="AM52" s="8" t="s">
        <v>172</v>
      </c>
      <c r="AN52" s="9">
        <v>9589</v>
      </c>
      <c r="AO52" s="9">
        <v>9953</v>
      </c>
      <c r="AP52" s="8" t="e">
        <f t="shared" si="3"/>
        <v>#VALUE!</v>
      </c>
      <c r="AQ52" s="4" t="e">
        <f t="shared" si="4"/>
        <v>#VALUE!</v>
      </c>
      <c r="AR52" s="4" t="e">
        <f t="shared" si="5"/>
        <v>#VALUE!</v>
      </c>
      <c r="AS52" s="4" t="e">
        <f>IF(AND($AH$15&gt;=AN52,$AH$15&lt;=AO52),"〇","×")</f>
        <v>#VALUE!</v>
      </c>
      <c r="BB52" s="1" t="s">
        <v>155</v>
      </c>
      <c r="BC52" s="44">
        <v>22008</v>
      </c>
      <c r="BD52" s="44">
        <v>22372</v>
      </c>
      <c r="BE52" s="1" t="e">
        <f t="shared" si="11"/>
        <v>#VALUE!</v>
      </c>
      <c r="BF52" s="1" t="e">
        <f t="shared" si="12"/>
        <v>#VALUE!</v>
      </c>
      <c r="BG52" s="1" t="e">
        <f t="shared" si="13"/>
        <v>#VALUE!</v>
      </c>
      <c r="BH52" s="1"/>
      <c r="BI52" s="1" t="e">
        <f t="shared" si="14"/>
        <v>#VALUE!</v>
      </c>
    </row>
    <row r="53" spans="25:61" hidden="1" x14ac:dyDescent="0.2">
      <c r="Y53" s="4" t="s">
        <v>20</v>
      </c>
      <c r="AE53" s="8" t="s">
        <v>163</v>
      </c>
      <c r="AF53" s="24">
        <v>16164</v>
      </c>
      <c r="AG53" s="24">
        <v>16528</v>
      </c>
      <c r="AH53" s="8" t="e">
        <f t="shared" si="0"/>
        <v>#VALUE!</v>
      </c>
      <c r="AI53" s="8" t="e">
        <f t="shared" si="1"/>
        <v>#VALUE!</v>
      </c>
      <c r="AJ53" s="8" t="e">
        <f t="shared" si="15"/>
        <v>#VALUE!</v>
      </c>
      <c r="AK53" s="8" t="e">
        <f t="shared" si="2"/>
        <v>#VALUE!</v>
      </c>
      <c r="AL53" s="8"/>
      <c r="BB53" s="1" t="s">
        <v>258</v>
      </c>
      <c r="BC53" s="44">
        <v>21642</v>
      </c>
      <c r="BD53" s="44">
        <v>22007</v>
      </c>
      <c r="BE53" s="1" t="e">
        <f t="shared" si="11"/>
        <v>#VALUE!</v>
      </c>
      <c r="BF53" s="1" t="e">
        <f t="shared" si="12"/>
        <v>#VALUE!</v>
      </c>
      <c r="BG53" s="1" t="e">
        <f t="shared" si="13"/>
        <v>#VALUE!</v>
      </c>
      <c r="BH53" s="1"/>
      <c r="BI53" s="1" t="e">
        <f t="shared" si="14"/>
        <v>#VALUE!</v>
      </c>
    </row>
    <row r="54" spans="25:61" hidden="1" x14ac:dyDescent="0.2">
      <c r="Y54" s="4" t="s">
        <v>19</v>
      </c>
      <c r="AE54" s="8" t="s">
        <v>164</v>
      </c>
      <c r="AF54" s="9">
        <v>15433</v>
      </c>
      <c r="AG54" s="9">
        <v>15797</v>
      </c>
      <c r="AH54" s="8" t="e">
        <f t="shared" si="0"/>
        <v>#VALUE!</v>
      </c>
      <c r="AI54" s="8" t="e">
        <f t="shared" si="1"/>
        <v>#VALUE!</v>
      </c>
      <c r="AJ54" s="8" t="e">
        <f t="shared" si="15"/>
        <v>#VALUE!</v>
      </c>
      <c r="AK54" s="8" t="e">
        <f t="shared" si="2"/>
        <v>#VALUE!</v>
      </c>
      <c r="AL54" s="8"/>
      <c r="BB54" s="1" t="s">
        <v>156</v>
      </c>
      <c r="BC54" s="44">
        <v>21277</v>
      </c>
      <c r="BD54" s="44">
        <v>21641</v>
      </c>
      <c r="BE54" s="1" t="e">
        <f t="shared" si="11"/>
        <v>#VALUE!</v>
      </c>
      <c r="BF54" s="1" t="e">
        <f t="shared" si="12"/>
        <v>#VALUE!</v>
      </c>
      <c r="BG54" s="1" t="e">
        <f t="shared" si="13"/>
        <v>#VALUE!</v>
      </c>
      <c r="BH54" s="1"/>
      <c r="BI54" s="1" t="e">
        <f t="shared" si="14"/>
        <v>#VALUE!</v>
      </c>
    </row>
    <row r="55" spans="25:61" hidden="1" x14ac:dyDescent="0.2">
      <c r="Y55" s="4" t="s">
        <v>18</v>
      </c>
      <c r="AE55" s="8" t="s">
        <v>165</v>
      </c>
      <c r="AF55" s="24">
        <v>14703</v>
      </c>
      <c r="AG55" s="24">
        <v>15067</v>
      </c>
      <c r="AH55" s="8" t="e">
        <f t="shared" si="0"/>
        <v>#VALUE!</v>
      </c>
      <c r="AI55" s="8" t="e">
        <f t="shared" si="1"/>
        <v>#VALUE!</v>
      </c>
      <c r="AJ55" s="8" t="e">
        <f t="shared" si="15"/>
        <v>#VALUE!</v>
      </c>
      <c r="AK55" s="8" t="e">
        <f t="shared" si="2"/>
        <v>#VALUE!</v>
      </c>
      <c r="AL55" s="8"/>
      <c r="BB55" s="1" t="s">
        <v>259</v>
      </c>
      <c r="BC55" s="44">
        <v>20912</v>
      </c>
      <c r="BD55" s="44">
        <v>21276</v>
      </c>
      <c r="BE55" s="1" t="e">
        <f t="shared" si="11"/>
        <v>#VALUE!</v>
      </c>
      <c r="BF55" s="1" t="e">
        <f t="shared" si="12"/>
        <v>#VALUE!</v>
      </c>
      <c r="BG55" s="1" t="e">
        <f t="shared" si="13"/>
        <v>#VALUE!</v>
      </c>
      <c r="BH55" s="1"/>
      <c r="BI55" s="1" t="e">
        <f t="shared" si="14"/>
        <v>#VALUE!</v>
      </c>
    </row>
    <row r="56" spans="25:61" hidden="1" x14ac:dyDescent="0.2">
      <c r="Y56" s="4" t="s">
        <v>17</v>
      </c>
      <c r="AE56" s="8" t="s">
        <v>166</v>
      </c>
      <c r="AF56" s="9">
        <v>13972</v>
      </c>
      <c r="AG56" s="9">
        <v>14336</v>
      </c>
      <c r="AH56" s="8" t="e">
        <f t="shared" si="0"/>
        <v>#VALUE!</v>
      </c>
      <c r="AI56" s="8" t="e">
        <f t="shared" si="1"/>
        <v>#VALUE!</v>
      </c>
      <c r="AJ56" s="8" t="e">
        <f t="shared" si="15"/>
        <v>#VALUE!</v>
      </c>
      <c r="AK56" s="8" t="e">
        <f t="shared" si="2"/>
        <v>#VALUE!</v>
      </c>
      <c r="AL56" s="8"/>
      <c r="BB56" s="1" t="s">
        <v>157</v>
      </c>
      <c r="BC56" s="44">
        <v>20547</v>
      </c>
      <c r="BD56" s="44">
        <v>20911</v>
      </c>
      <c r="BE56" s="1" t="e">
        <f t="shared" si="11"/>
        <v>#VALUE!</v>
      </c>
      <c r="BF56" s="1" t="e">
        <f t="shared" si="12"/>
        <v>#VALUE!</v>
      </c>
      <c r="BG56" s="1" t="e">
        <f t="shared" si="13"/>
        <v>#VALUE!</v>
      </c>
      <c r="BH56" s="1"/>
      <c r="BI56" s="1" t="e">
        <f t="shared" si="14"/>
        <v>#VALUE!</v>
      </c>
    </row>
    <row r="57" spans="25:61" hidden="1" x14ac:dyDescent="0.2">
      <c r="Y57" s="4" t="s">
        <v>16</v>
      </c>
      <c r="AE57" s="8" t="s">
        <v>167</v>
      </c>
      <c r="AF57" s="24">
        <v>13242</v>
      </c>
      <c r="AG57" s="24">
        <v>13606</v>
      </c>
      <c r="AH57" s="8" t="e">
        <f t="shared" si="0"/>
        <v>#VALUE!</v>
      </c>
      <c r="AI57" s="8" t="e">
        <f t="shared" si="1"/>
        <v>#VALUE!</v>
      </c>
      <c r="AJ57" s="8" t="e">
        <f t="shared" si="15"/>
        <v>#VALUE!</v>
      </c>
      <c r="AK57" s="8" t="e">
        <f t="shared" si="2"/>
        <v>#VALUE!</v>
      </c>
      <c r="AL57" s="8"/>
      <c r="BB57" s="1" t="s">
        <v>260</v>
      </c>
      <c r="BC57" s="44">
        <v>20181</v>
      </c>
      <c r="BD57" s="44">
        <v>20546</v>
      </c>
      <c r="BE57" s="1" t="e">
        <f t="shared" si="11"/>
        <v>#VALUE!</v>
      </c>
      <c r="BF57" s="1" t="e">
        <f t="shared" si="12"/>
        <v>#VALUE!</v>
      </c>
      <c r="BG57" s="1" t="e">
        <f t="shared" si="13"/>
        <v>#VALUE!</v>
      </c>
      <c r="BH57" s="1"/>
      <c r="BI57" s="1" t="e">
        <f t="shared" si="14"/>
        <v>#VALUE!</v>
      </c>
    </row>
    <row r="58" spans="25:61" hidden="1" x14ac:dyDescent="0.2">
      <c r="Y58" s="4" t="s">
        <v>15</v>
      </c>
      <c r="AE58" s="8" t="s">
        <v>168</v>
      </c>
      <c r="AF58" s="9">
        <v>12511</v>
      </c>
      <c r="AG58" s="9">
        <v>12875</v>
      </c>
      <c r="AH58" s="8" t="e">
        <f t="shared" si="0"/>
        <v>#VALUE!</v>
      </c>
      <c r="AI58" s="8" t="e">
        <f t="shared" si="1"/>
        <v>#VALUE!</v>
      </c>
      <c r="AJ58" s="8" t="e">
        <f t="shared" si="15"/>
        <v>#VALUE!</v>
      </c>
      <c r="AK58" s="8" t="e">
        <f t="shared" si="2"/>
        <v>#VALUE!</v>
      </c>
      <c r="AL58" s="8"/>
      <c r="BB58" s="1" t="s">
        <v>158</v>
      </c>
      <c r="BC58" s="44">
        <v>19816</v>
      </c>
      <c r="BD58" s="44">
        <v>20180</v>
      </c>
      <c r="BE58" s="1" t="e">
        <f t="shared" si="11"/>
        <v>#VALUE!</v>
      </c>
      <c r="BF58" s="1" t="e">
        <f t="shared" si="12"/>
        <v>#VALUE!</v>
      </c>
      <c r="BG58" s="1" t="e">
        <f t="shared" si="13"/>
        <v>#VALUE!</v>
      </c>
      <c r="BH58" s="1"/>
      <c r="BI58" s="1" t="e">
        <f t="shared" si="14"/>
        <v>#VALUE!</v>
      </c>
    </row>
    <row r="59" spans="25:61" hidden="1" x14ac:dyDescent="0.2">
      <c r="Y59" s="4" t="s">
        <v>14</v>
      </c>
      <c r="AE59" s="8" t="s">
        <v>169</v>
      </c>
      <c r="AF59" s="24">
        <v>11781</v>
      </c>
      <c r="AG59" s="24">
        <v>12145</v>
      </c>
      <c r="AH59" s="8" t="e">
        <f t="shared" si="0"/>
        <v>#VALUE!</v>
      </c>
      <c r="AI59" s="8" t="e">
        <f t="shared" si="1"/>
        <v>#VALUE!</v>
      </c>
      <c r="AJ59" s="8" t="e">
        <f t="shared" si="15"/>
        <v>#VALUE!</v>
      </c>
      <c r="AK59" s="8" t="e">
        <f t="shared" si="2"/>
        <v>#VALUE!</v>
      </c>
      <c r="AL59" s="8"/>
      <c r="BB59" s="1" t="s">
        <v>261</v>
      </c>
      <c r="BC59" s="44">
        <v>19451</v>
      </c>
      <c r="BD59" s="44">
        <v>19815</v>
      </c>
      <c r="BE59" s="1" t="e">
        <f t="shared" si="11"/>
        <v>#VALUE!</v>
      </c>
      <c r="BF59" s="1" t="e">
        <f t="shared" si="12"/>
        <v>#VALUE!</v>
      </c>
      <c r="BG59" s="1" t="e">
        <f t="shared" si="13"/>
        <v>#VALUE!</v>
      </c>
      <c r="BH59" s="1"/>
      <c r="BI59" s="1" t="e">
        <f t="shared" si="14"/>
        <v>#VALUE!</v>
      </c>
    </row>
    <row r="60" spans="25:61" hidden="1" x14ac:dyDescent="0.2">
      <c r="Y60" s="4" t="s">
        <v>13</v>
      </c>
      <c r="AE60" s="8" t="s">
        <v>170</v>
      </c>
      <c r="AF60" s="9">
        <v>11050</v>
      </c>
      <c r="AG60" s="9">
        <v>11414</v>
      </c>
      <c r="AH60" s="8" t="e">
        <f t="shared" si="0"/>
        <v>#VALUE!</v>
      </c>
      <c r="AI60" s="8" t="e">
        <f t="shared" si="1"/>
        <v>#VALUE!</v>
      </c>
      <c r="AJ60" s="8" t="e">
        <f t="shared" si="15"/>
        <v>#VALUE!</v>
      </c>
      <c r="AK60" s="8" t="e">
        <f t="shared" si="2"/>
        <v>#VALUE!</v>
      </c>
      <c r="AL60" s="8"/>
      <c r="BB60" s="1" t="s">
        <v>159</v>
      </c>
      <c r="BC60" s="44">
        <v>19086</v>
      </c>
      <c r="BD60" s="44">
        <v>19450</v>
      </c>
      <c r="BE60" s="1" t="e">
        <f t="shared" si="11"/>
        <v>#VALUE!</v>
      </c>
      <c r="BF60" s="1" t="e">
        <f t="shared" si="12"/>
        <v>#VALUE!</v>
      </c>
      <c r="BG60" s="1" t="e">
        <f t="shared" si="13"/>
        <v>#VALUE!</v>
      </c>
      <c r="BH60" s="1"/>
      <c r="BI60" s="1" t="e">
        <f t="shared" si="14"/>
        <v>#VALUE!</v>
      </c>
    </row>
    <row r="61" spans="25:61" hidden="1" x14ac:dyDescent="0.2">
      <c r="Y61" s="4" t="s">
        <v>12</v>
      </c>
      <c r="AE61" s="8" t="s">
        <v>171</v>
      </c>
      <c r="AF61" s="24">
        <v>10320</v>
      </c>
      <c r="AG61" s="24">
        <v>10684</v>
      </c>
      <c r="AH61" s="8" t="e">
        <f t="shared" si="0"/>
        <v>#VALUE!</v>
      </c>
      <c r="AI61" s="8" t="e">
        <f t="shared" si="1"/>
        <v>#VALUE!</v>
      </c>
      <c r="AJ61" s="8" t="e">
        <f t="shared" si="15"/>
        <v>#VALUE!</v>
      </c>
      <c r="AK61" s="8" t="e">
        <f t="shared" si="2"/>
        <v>#VALUE!</v>
      </c>
      <c r="AL61" s="8"/>
      <c r="BB61" s="1" t="s">
        <v>262</v>
      </c>
      <c r="BC61" s="44">
        <v>18720</v>
      </c>
      <c r="BD61" s="44">
        <v>19085</v>
      </c>
      <c r="BE61" s="1" t="e">
        <f t="shared" si="11"/>
        <v>#VALUE!</v>
      </c>
      <c r="BF61" s="1" t="e">
        <f t="shared" si="12"/>
        <v>#VALUE!</v>
      </c>
      <c r="BG61" s="1" t="e">
        <f t="shared" si="13"/>
        <v>#VALUE!</v>
      </c>
      <c r="BH61" s="1"/>
      <c r="BI61" s="1" t="e">
        <f t="shared" si="14"/>
        <v>#VALUE!</v>
      </c>
    </row>
    <row r="62" spans="25:61" hidden="1" x14ac:dyDescent="0.2">
      <c r="Y62" s="4" t="s">
        <v>11</v>
      </c>
      <c r="AE62" s="8" t="s">
        <v>172</v>
      </c>
      <c r="AF62" s="9">
        <v>9589</v>
      </c>
      <c r="AG62" s="9">
        <v>9953</v>
      </c>
      <c r="AH62" s="8" t="e">
        <f t="shared" si="0"/>
        <v>#VALUE!</v>
      </c>
      <c r="AI62" s="8" t="e">
        <f t="shared" si="1"/>
        <v>#VALUE!</v>
      </c>
      <c r="AJ62" s="8" t="e">
        <f t="shared" si="15"/>
        <v>#VALUE!</v>
      </c>
      <c r="AK62" s="8" t="e">
        <f t="shared" si="2"/>
        <v>#VALUE!</v>
      </c>
      <c r="AL62" s="8"/>
      <c r="BB62" s="1" t="s">
        <v>160</v>
      </c>
      <c r="BC62" s="44">
        <v>18355</v>
      </c>
      <c r="BD62" s="44">
        <v>18719</v>
      </c>
      <c r="BE62" s="1" t="e">
        <f t="shared" si="11"/>
        <v>#VALUE!</v>
      </c>
      <c r="BF62" s="1" t="e">
        <f t="shared" si="12"/>
        <v>#VALUE!</v>
      </c>
      <c r="BG62" s="1" t="e">
        <f t="shared" si="13"/>
        <v>#VALUE!</v>
      </c>
      <c r="BH62" s="1"/>
      <c r="BI62" s="1" t="e">
        <f t="shared" si="14"/>
        <v>#VALUE!</v>
      </c>
    </row>
    <row r="63" spans="25:61" hidden="1" x14ac:dyDescent="0.2">
      <c r="Y63" s="4" t="s">
        <v>10</v>
      </c>
      <c r="BB63" s="1" t="s">
        <v>263</v>
      </c>
      <c r="BC63" s="44">
        <v>17990</v>
      </c>
      <c r="BD63" s="44">
        <v>18354</v>
      </c>
      <c r="BE63" s="1" t="e">
        <f t="shared" si="11"/>
        <v>#VALUE!</v>
      </c>
      <c r="BF63" s="1" t="e">
        <f t="shared" si="12"/>
        <v>#VALUE!</v>
      </c>
      <c r="BG63" s="1" t="e">
        <f t="shared" si="13"/>
        <v>#VALUE!</v>
      </c>
      <c r="BH63" s="1"/>
      <c r="BI63" s="1" t="e">
        <f t="shared" si="14"/>
        <v>#VALUE!</v>
      </c>
    </row>
    <row r="64" spans="25:61" hidden="1" x14ac:dyDescent="0.2">
      <c r="Y64" s="4" t="s">
        <v>9</v>
      </c>
    </row>
    <row r="65" spans="25:25" hidden="1" x14ac:dyDescent="0.2">
      <c r="Y65" s="4" t="s">
        <v>8</v>
      </c>
    </row>
    <row r="66" spans="25:25" hidden="1" x14ac:dyDescent="0.2">
      <c r="Y66" s="4" t="s">
        <v>7</v>
      </c>
    </row>
    <row r="67" spans="25:25" hidden="1" x14ac:dyDescent="0.2">
      <c r="Y67" s="4" t="s">
        <v>6</v>
      </c>
    </row>
    <row r="68" spans="25:25" hidden="1" x14ac:dyDescent="0.2">
      <c r="Y68" s="4" t="s">
        <v>5</v>
      </c>
    </row>
    <row r="69" spans="25:25" hidden="1" x14ac:dyDescent="0.2">
      <c r="Y69" s="4" t="s">
        <v>184</v>
      </c>
    </row>
    <row r="99" ht="4.5" hidden="1" customHeight="1" x14ac:dyDescent="0.2"/>
    <row r="100" ht="100.15" hidden="1" customHeight="1" x14ac:dyDescent="0.2"/>
    <row r="1048575" s="4" customFormat="1" ht="1.5" hidden="1" customHeight="1" x14ac:dyDescent="0.2"/>
    <row r="1048576" s="4" customFormat="1" hidden="1" x14ac:dyDescent="0.2"/>
  </sheetData>
  <sheetProtection algorithmName="SHA-512" hashValue="J39DcJCVQDf6e5E9I+dxSThKvnq6onocX80Ge49Q8UGCB7xFLYpvLDTMTf8arL0HwpXAB+7dwZ23CqFxPGFviQ==" saltValue="r4bsTa6SZCMBIlnuxDzgkQ==" spinCount="100000" sheet="1" selectLockedCells="1"/>
  <mergeCells count="170">
    <mergeCell ref="R29:R30"/>
    <mergeCell ref="S29:S30"/>
    <mergeCell ref="T29:T30"/>
    <mergeCell ref="E30:G30"/>
    <mergeCell ref="R27:R28"/>
    <mergeCell ref="S27:S28"/>
    <mergeCell ref="T27:T28"/>
    <mergeCell ref="N27:O27"/>
    <mergeCell ref="P27:P28"/>
    <mergeCell ref="Q27:Q28"/>
    <mergeCell ref="A27:A30"/>
    <mergeCell ref="C27:C30"/>
    <mergeCell ref="F27:G29"/>
    <mergeCell ref="H27:H28"/>
    <mergeCell ref="I27:I28"/>
    <mergeCell ref="J27:J28"/>
    <mergeCell ref="N25:O26"/>
    <mergeCell ref="P25:P26"/>
    <mergeCell ref="Q25:Q26"/>
    <mergeCell ref="B29:B30"/>
    <mergeCell ref="H29:H30"/>
    <mergeCell ref="I29:I30"/>
    <mergeCell ref="J29:J30"/>
    <mergeCell ref="K29:K30"/>
    <mergeCell ref="L29:L30"/>
    <mergeCell ref="M29:M30"/>
    <mergeCell ref="K27:K28"/>
    <mergeCell ref="L27:L28"/>
    <mergeCell ref="M27:M28"/>
    <mergeCell ref="P29:P30"/>
    <mergeCell ref="Q29:Q30"/>
    <mergeCell ref="S25:S26"/>
    <mergeCell ref="T25:T26"/>
    <mergeCell ref="E24:G24"/>
    <mergeCell ref="A25:A26"/>
    <mergeCell ref="C25:C26"/>
    <mergeCell ref="D25:E25"/>
    <mergeCell ref="F25:G25"/>
    <mergeCell ref="H25:M26"/>
    <mergeCell ref="M23:M24"/>
    <mergeCell ref="P23:P24"/>
    <mergeCell ref="Q23:Q24"/>
    <mergeCell ref="R23:R24"/>
    <mergeCell ref="S23:S24"/>
    <mergeCell ref="T23:T24"/>
    <mergeCell ref="K23:K24"/>
    <mergeCell ref="L23:L24"/>
    <mergeCell ref="J21:J22"/>
    <mergeCell ref="K21:K22"/>
    <mergeCell ref="L21:L22"/>
    <mergeCell ref="M21:M22"/>
    <mergeCell ref="N21:O21"/>
    <mergeCell ref="P21:P22"/>
    <mergeCell ref="R25:R26"/>
    <mergeCell ref="P19:P20"/>
    <mergeCell ref="Q19:Q20"/>
    <mergeCell ref="R19:R20"/>
    <mergeCell ref="S19:S20"/>
    <mergeCell ref="T19:T20"/>
    <mergeCell ref="A21:A24"/>
    <mergeCell ref="C21:C24"/>
    <mergeCell ref="F21:G23"/>
    <mergeCell ref="H21:H22"/>
    <mergeCell ref="I21:I22"/>
    <mergeCell ref="A19:A20"/>
    <mergeCell ref="C19:C20"/>
    <mergeCell ref="D19:E19"/>
    <mergeCell ref="F19:G19"/>
    <mergeCell ref="H19:M20"/>
    <mergeCell ref="N19:O20"/>
    <mergeCell ref="Q21:Q22"/>
    <mergeCell ref="R21:R22"/>
    <mergeCell ref="S21:S22"/>
    <mergeCell ref="T21:T22"/>
    <mergeCell ref="B23:B24"/>
    <mergeCell ref="H23:H24"/>
    <mergeCell ref="I23:I24"/>
    <mergeCell ref="J23:J24"/>
    <mergeCell ref="R17:R18"/>
    <mergeCell ref="S17:S18"/>
    <mergeCell ref="T17:T18"/>
    <mergeCell ref="E18:G18"/>
    <mergeCell ref="R15:R16"/>
    <mergeCell ref="S15:S16"/>
    <mergeCell ref="T15:T16"/>
    <mergeCell ref="N15:O15"/>
    <mergeCell ref="P15:P16"/>
    <mergeCell ref="Q15:Q16"/>
    <mergeCell ref="A15:A18"/>
    <mergeCell ref="C15:C18"/>
    <mergeCell ref="F15:G17"/>
    <mergeCell ref="H15:H16"/>
    <mergeCell ref="I15:I16"/>
    <mergeCell ref="J15:J16"/>
    <mergeCell ref="N13:O14"/>
    <mergeCell ref="P13:P14"/>
    <mergeCell ref="Q13:Q14"/>
    <mergeCell ref="B17:B18"/>
    <mergeCell ref="H17:H18"/>
    <mergeCell ref="I17:I18"/>
    <mergeCell ref="J17:J18"/>
    <mergeCell ref="K17:K18"/>
    <mergeCell ref="L17:L18"/>
    <mergeCell ref="M17:M18"/>
    <mergeCell ref="K15:K16"/>
    <mergeCell ref="L15:L16"/>
    <mergeCell ref="M15:M16"/>
    <mergeCell ref="P17:P18"/>
    <mergeCell ref="Q17:Q18"/>
    <mergeCell ref="S13:S14"/>
    <mergeCell ref="T13:T14"/>
    <mergeCell ref="E12:G12"/>
    <mergeCell ref="A13:A14"/>
    <mergeCell ref="C13:C14"/>
    <mergeCell ref="D13:E13"/>
    <mergeCell ref="F13:G13"/>
    <mergeCell ref="H13:M14"/>
    <mergeCell ref="M11:M12"/>
    <mergeCell ref="P11:P12"/>
    <mergeCell ref="Q11:Q12"/>
    <mergeCell ref="R11:R12"/>
    <mergeCell ref="S11:S12"/>
    <mergeCell ref="T11:T12"/>
    <mergeCell ref="K11:K12"/>
    <mergeCell ref="L11:L12"/>
    <mergeCell ref="J9:J10"/>
    <mergeCell ref="K9:K10"/>
    <mergeCell ref="L9:L10"/>
    <mergeCell ref="M9:M10"/>
    <mergeCell ref="N9:O9"/>
    <mergeCell ref="P9:P10"/>
    <mergeCell ref="R13:R14"/>
    <mergeCell ref="P7:P8"/>
    <mergeCell ref="Q7:Q8"/>
    <mergeCell ref="R7:R8"/>
    <mergeCell ref="S7:S8"/>
    <mergeCell ref="T7:T8"/>
    <mergeCell ref="A9:A12"/>
    <mergeCell ref="C9:C12"/>
    <mergeCell ref="F9:G11"/>
    <mergeCell ref="H9:H10"/>
    <mergeCell ref="I9:I10"/>
    <mergeCell ref="A7:A8"/>
    <mergeCell ref="C7:C8"/>
    <mergeCell ref="D7:E7"/>
    <mergeCell ref="F7:G7"/>
    <mergeCell ref="H7:M8"/>
    <mergeCell ref="N7:O8"/>
    <mergeCell ref="Q9:Q10"/>
    <mergeCell ref="R9:R10"/>
    <mergeCell ref="S9:S10"/>
    <mergeCell ref="T9:T10"/>
    <mergeCell ref="B11:B12"/>
    <mergeCell ref="H11:H12"/>
    <mergeCell ref="I11:I12"/>
    <mergeCell ref="J11:J12"/>
    <mergeCell ref="A4:H4"/>
    <mergeCell ref="I4:R4"/>
    <mergeCell ref="S4:T4"/>
    <mergeCell ref="Y4:Z4"/>
    <mergeCell ref="A5:H5"/>
    <mergeCell ref="I5:R6"/>
    <mergeCell ref="A6:H6"/>
    <mergeCell ref="S6:T6"/>
    <mergeCell ref="P1:T1"/>
    <mergeCell ref="A2:H2"/>
    <mergeCell ref="L2:N2"/>
    <mergeCell ref="P2:S2"/>
    <mergeCell ref="A3:H3"/>
    <mergeCell ref="N3:T3"/>
  </mergeCells>
  <phoneticPr fontId="3"/>
  <conditionalFormatting sqref="H9:H10">
    <cfRule type="expression" dxfId="159" priority="8">
      <formula>COUNTIF($AL6,"*NG*")</formula>
    </cfRule>
  </conditionalFormatting>
  <conditionalFormatting sqref="H11:H12">
    <cfRule type="expression" dxfId="158" priority="7">
      <formula>COUNTIF($AL6,"*NG*")</formula>
    </cfRule>
  </conditionalFormatting>
  <conditionalFormatting sqref="H15:H16">
    <cfRule type="expression" dxfId="157" priority="6">
      <formula>COUNTIF($AL9,"*NG*")</formula>
    </cfRule>
  </conditionalFormatting>
  <conditionalFormatting sqref="H17:H18">
    <cfRule type="expression" dxfId="156" priority="5">
      <formula>COUNTIF($AL9,"*NG*")</formula>
    </cfRule>
  </conditionalFormatting>
  <conditionalFormatting sqref="H21:H22">
    <cfRule type="expression" dxfId="155" priority="4">
      <formula>COUNTIF($AL12,"*NG*")</formula>
    </cfRule>
  </conditionalFormatting>
  <conditionalFormatting sqref="H23:H24">
    <cfRule type="expression" dxfId="154" priority="3">
      <formula>COUNTIF($AL12,"*NG*")</formula>
    </cfRule>
  </conditionalFormatting>
  <conditionalFormatting sqref="H27:H28">
    <cfRule type="expression" dxfId="153" priority="2">
      <formula>COUNTIF($AL15,"*NG*")</formula>
    </cfRule>
  </conditionalFormatting>
  <conditionalFormatting sqref="H29:H30">
    <cfRule type="expression" dxfId="152" priority="1">
      <formula>COUNTIF($AL15,"*NG*")</formula>
    </cfRule>
  </conditionalFormatting>
  <conditionalFormatting sqref="I9">
    <cfRule type="expression" dxfId="151" priority="16">
      <formula>COUNTIF($AO8,"*受診NG*")</formula>
    </cfRule>
  </conditionalFormatting>
  <conditionalFormatting sqref="I11:I12">
    <cfRule type="expression" dxfId="150" priority="15">
      <formula>COUNTIF($AO8,"*受診NG*")</formula>
    </cfRule>
  </conditionalFormatting>
  <conditionalFormatting sqref="I15:I16">
    <cfRule type="expression" dxfId="149" priority="14">
      <formula>COUNTIF($AO11,"*受診NG*")</formula>
    </cfRule>
  </conditionalFormatting>
  <conditionalFormatting sqref="I17:I18">
    <cfRule type="expression" dxfId="148" priority="13">
      <formula>COUNTIF($AO11,"*受診NG*")</formula>
    </cfRule>
  </conditionalFormatting>
  <conditionalFormatting sqref="I21:I22">
    <cfRule type="expression" dxfId="147" priority="12">
      <formula>COUNTIF($AO14,"*受診NG*")</formula>
    </cfRule>
  </conditionalFormatting>
  <conditionalFormatting sqref="I23:I24">
    <cfRule type="expression" dxfId="146" priority="11">
      <formula>COUNTIF($AO14,"*受診NG*")</formula>
    </cfRule>
  </conditionalFormatting>
  <conditionalFormatting sqref="I27:I28">
    <cfRule type="expression" dxfId="145" priority="10">
      <formula>COUNTIF($AO17,"*受診NG*")</formula>
    </cfRule>
  </conditionalFormatting>
  <conditionalFormatting sqref="I29:I30">
    <cfRule type="expression" dxfId="144" priority="9">
      <formula>COUNTIF($AO17,"*受診NG*")</formula>
    </cfRule>
  </conditionalFormatting>
  <conditionalFormatting sqref="J9">
    <cfRule type="expression" dxfId="143" priority="30">
      <formula>COUNTIF($AN7,"*受診NG*")</formula>
    </cfRule>
  </conditionalFormatting>
  <conditionalFormatting sqref="J11">
    <cfRule type="expression" dxfId="142" priority="29">
      <formula>COUNTIF($AN7,"*受診NG*")</formula>
    </cfRule>
  </conditionalFormatting>
  <conditionalFormatting sqref="J15">
    <cfRule type="expression" dxfId="141" priority="28">
      <formula>COUNTIF($AN10,"*受診NG*")</formula>
    </cfRule>
  </conditionalFormatting>
  <conditionalFormatting sqref="J17">
    <cfRule type="expression" dxfId="140" priority="27">
      <formula>COUNTIF($AN10,"*受診NG*")</formula>
    </cfRule>
  </conditionalFormatting>
  <conditionalFormatting sqref="J21">
    <cfRule type="expression" dxfId="139" priority="20">
      <formula>COUNTIF($AN13,"*受診NG*")</formula>
    </cfRule>
  </conditionalFormatting>
  <conditionalFormatting sqref="J23">
    <cfRule type="expression" dxfId="138" priority="19">
      <formula>COUNTIF($AN13,"*受診NG*")</formula>
    </cfRule>
  </conditionalFormatting>
  <conditionalFormatting sqref="J27">
    <cfRule type="expression" dxfId="137" priority="26">
      <formula>COUNTIF($AN16,"*受診NG*")</formula>
    </cfRule>
  </conditionalFormatting>
  <conditionalFormatting sqref="J29">
    <cfRule type="expression" dxfId="136" priority="25">
      <formula>COUNTIF($AN16,"*受診NG*")</formula>
    </cfRule>
  </conditionalFormatting>
  <conditionalFormatting sqref="K9">
    <cfRule type="expression" dxfId="135" priority="40">
      <formula>COUNTIF($AJ7,"*受診NG*")</formula>
    </cfRule>
  </conditionalFormatting>
  <conditionalFormatting sqref="K11:K12">
    <cfRule type="expression" dxfId="134" priority="37">
      <formula>COUNTIF($AJ7,"*受診NG*")</formula>
    </cfRule>
  </conditionalFormatting>
  <conditionalFormatting sqref="K15">
    <cfRule type="expression" dxfId="133" priority="36">
      <formula>COUNTIF($AJ10,"*受診NG*")</formula>
    </cfRule>
  </conditionalFormatting>
  <conditionalFormatting sqref="K17:K18">
    <cfRule type="expression" dxfId="132" priority="23">
      <formula>COUNTIF($AJ10,"*受診NG*")</formula>
    </cfRule>
  </conditionalFormatting>
  <conditionalFormatting sqref="K21">
    <cfRule type="expression" dxfId="131" priority="22">
      <formula>COUNTIF($AJ13,"*受診NG*")</formula>
    </cfRule>
  </conditionalFormatting>
  <conditionalFormatting sqref="K23:K24">
    <cfRule type="expression" dxfId="130" priority="17">
      <formula>COUNTIF($AJ13,"*受診NG*")</formula>
    </cfRule>
  </conditionalFormatting>
  <conditionalFormatting sqref="K27">
    <cfRule type="expression" dxfId="129" priority="34">
      <formula>COUNTIF($AJ16,"*受診NG*")</formula>
    </cfRule>
  </conditionalFormatting>
  <conditionalFormatting sqref="K29:K30">
    <cfRule type="expression" dxfId="128" priority="31">
      <formula>COUNTIF($AJ16,"*受診NG*")</formula>
    </cfRule>
  </conditionalFormatting>
  <conditionalFormatting sqref="L9">
    <cfRule type="expression" dxfId="127" priority="39">
      <formula>COUNTIF($AF7,"*受診NG*")</formula>
    </cfRule>
  </conditionalFormatting>
  <conditionalFormatting sqref="L11:L12">
    <cfRule type="expression" dxfId="126" priority="38">
      <formula>COUNTIF($AF7,"*受診NG*")</formula>
    </cfRule>
  </conditionalFormatting>
  <conditionalFormatting sqref="L15">
    <cfRule type="expression" dxfId="125" priority="35">
      <formula>COUNTIF($AF10,"*受診NG*")</formula>
    </cfRule>
  </conditionalFormatting>
  <conditionalFormatting sqref="L17:L18">
    <cfRule type="expression" dxfId="124" priority="24">
      <formula>COUNTIF($AF10,"*受診NG*")</formula>
    </cfRule>
  </conditionalFormatting>
  <conditionalFormatting sqref="L21">
    <cfRule type="expression" dxfId="123" priority="21">
      <formula>COUNTIF($AF13,"*受診NG*")</formula>
    </cfRule>
  </conditionalFormatting>
  <conditionalFormatting sqref="L23:L24">
    <cfRule type="expression" dxfId="122" priority="18">
      <formula>COUNTIF($AF13,"*受診NG*")</formula>
    </cfRule>
  </conditionalFormatting>
  <conditionalFormatting sqref="L27">
    <cfRule type="expression" dxfId="121" priority="33">
      <formula>COUNTIF($AF16,"*受診NG*")</formula>
    </cfRule>
  </conditionalFormatting>
  <conditionalFormatting sqref="L29:L30">
    <cfRule type="expression" dxfId="120" priority="32">
      <formula>COUNTIF($AF16,"*受診NG*")</formula>
    </cfRule>
  </conditionalFormatting>
  <dataValidations count="30">
    <dataValidation type="list" allowBlank="1" showInputMessage="1" showErrorMessage="1" error="○か空白で入力をお願いします。" sqref="H29:H30" xr:uid="{F63D36F8-29C1-41F2-8527-61D374CD8026}">
      <formula1>IF(AND(AL15="OK"),AO4:AO5,)</formula1>
    </dataValidation>
    <dataValidation type="list" allowBlank="1" showInputMessage="1" showErrorMessage="1" error="○か空白で入力をお願いします。" sqref="H23:H24" xr:uid="{6012ED28-3F86-4A2C-8C36-35044CF73B23}">
      <formula1>IF(AND(AL12="OK"),AO4:AO5,)</formula1>
    </dataValidation>
    <dataValidation type="list" allowBlank="1" showInputMessage="1" showErrorMessage="1" error="○か空白で入力をお願いします。" sqref="H17:H18" xr:uid="{8610B373-085B-41AE-9F6A-B4B9E205104D}">
      <formula1>IF(AND(AL9="OK"),AO4:AO5,)</formula1>
    </dataValidation>
    <dataValidation type="list" allowBlank="1" showInputMessage="1" showErrorMessage="1" error="○か空白で入力をお願いします。" sqref="H11:H12" xr:uid="{746C5D82-0EE8-4458-AA16-46B9EBAB4FA2}">
      <formula1>IF(AND(AL6="OK"),AO4:AO5,)</formula1>
    </dataValidation>
    <dataValidation type="list" allowBlank="1" showInputMessage="1" showErrorMessage="1" error="○か空白で入力をお願いします。" sqref="I29:I30" xr:uid="{9C4A78A2-9524-4CE8-A6FB-2A7B534C9801}">
      <formula1>IF(AND(AN17="受診OK",C27="女"),AO4:AO5,)</formula1>
    </dataValidation>
    <dataValidation type="list" allowBlank="1" showInputMessage="1" showErrorMessage="1" error="○か空白で入力をお願いします。" sqref="I23:I24" xr:uid="{3BCAB90C-F291-4405-B934-E6E9677BBC7C}">
      <formula1>IF(AND(AN14="受診OK",C21="女"),AO4:AO5,)</formula1>
    </dataValidation>
    <dataValidation type="list" allowBlank="1" showInputMessage="1" showErrorMessage="1" error="○か空白で入力をお願いします。" sqref="I17:I18" xr:uid="{05EDD299-E4A8-4CD9-982F-7D919EFA0A6C}">
      <formula1>IF(AND(AN11="受診OK",C15="女"),AO4:AO5,)</formula1>
    </dataValidation>
    <dataValidation type="list" allowBlank="1" showInputMessage="1" showErrorMessage="1" error="○か空白で入力をお願いします。" sqref="I11:I12" xr:uid="{14FED220-E71A-419B-9BF6-010BCA066E08}">
      <formula1>IF(AND(AN8="受診OK",C9="女"),AO4:AO5,)</formula1>
    </dataValidation>
    <dataValidation type="list" allowBlank="1" showInputMessage="1" showErrorMessage="1" sqref="D9 D15 D21 D27" xr:uid="{4B88529E-B7B4-40A9-AD63-D3B007388673}">
      <formula1>"昭和,平成"</formula1>
    </dataValidation>
    <dataValidation type="list" allowBlank="1" showInputMessage="1" showErrorMessage="1" sqref="E9 E15 E21 E27" xr:uid="{14FD60FC-8883-4D6B-A41F-981EF3630FEA}">
      <formula1>INDIRECT(D9)</formula1>
    </dataValidation>
    <dataValidation type="list" allowBlank="1" showInputMessage="1" showErrorMessage="1" sqref="Q9 D11 Q11 Q15 D17 Q17 Q21 D23 Q23 Q27 D29 Q29" xr:uid="{71330824-B455-4ED8-9FDE-064C3301219A}">
      <formula1>月</formula1>
    </dataValidation>
    <dataValidation type="list" allowBlank="1" showInputMessage="1" showErrorMessage="1" sqref="R9 E11 R11 R15 E17 R17 R21 E23 R23 R27 E29 R29" xr:uid="{7F96E593-822F-4E45-B72E-541C3300A8A5}">
      <formula1>日</formula1>
    </dataValidation>
    <dataValidation type="list" allowBlank="1" showInputMessage="1" showErrorMessage="1" sqref="C9 C15 C21 C27" xr:uid="{C17184DC-312F-4D0F-B488-567D1090CA31}">
      <formula1>"男,女"</formula1>
    </dataValidation>
    <dataValidation type="list" allowBlank="1" showInputMessage="1" showErrorMessage="1" prompt="グレーアウトしている場合は入力しないでください。" sqref="L29:L30" xr:uid="{0FF556D7-06A5-4FD3-9C90-B4E74F9EC561}">
      <formula1>IF(AND(AF16="受診OK"),AI14:AI15,)</formula1>
    </dataValidation>
    <dataValidation type="list" allowBlank="1" showInputMessage="1" showErrorMessage="1" sqref="U9" xr:uid="{D9503A48-AB77-4025-A84F-53B9499CF542}">
      <formula1>IF(AND(V2&lt;&gt;"",W2&lt;&gt;""),U2:U3,U5)</formula1>
    </dataValidation>
    <dataValidation type="list" allowBlank="1" showInputMessage="1" showErrorMessage="1" sqref="K11:K12" xr:uid="{4C258A84-A237-437F-B427-7956EE506665}">
      <formula1>IF(AND(AJ7="受診OK"),AI5:AI6,)</formula1>
    </dataValidation>
    <dataValidation type="list" allowBlank="1" showInputMessage="1" showErrorMessage="1" sqref="L17:L18" xr:uid="{A9D185E4-5644-4546-9A48-05A22916ABE9}">
      <formula1>IF(AND(AF10="受診OK"),AI8:AI9,)</formula1>
    </dataValidation>
    <dataValidation type="list" allowBlank="1" showInputMessage="1" showErrorMessage="1" prompt="グレーアウトしている場合は入力しないでください。" sqref="K29:K30" xr:uid="{26578A3F-BF80-4EB1-92C6-771A5C7F9DD2}">
      <formula1>IF(AND(AJ16="受診OK"),AI14:AI15,)</formula1>
    </dataValidation>
    <dataValidation type="list" allowBlank="1" showInputMessage="1" showErrorMessage="1" error="○か空白で入力をお願いします。" sqref="M17:M18 M11:M12 M23:M24 M29:M30" xr:uid="{5CFE692B-C671-4A9D-B35E-A4BCD6E6D218}">
      <formula1>"　,○"</formula1>
    </dataValidation>
    <dataValidation type="list" allowBlank="1" showInputMessage="1" showErrorMessage="1" error="○か空白で入力をお願いします。" sqref="J29" xr:uid="{157C10A8-DD01-45FB-A4EA-C5A824B1A430}">
      <formula1>IF(AND(AN16="受診OK"),AO4:AO5,)</formula1>
    </dataValidation>
    <dataValidation type="list" allowBlank="1" showInputMessage="1" showErrorMessage="1" prompt="バリウム、胃カメラの中からいづれか1つを選択してください。" sqref="O28 O10 O16 O22" xr:uid="{BA1624D7-ECAA-4C4F-B8A8-501C2126A006}">
      <formula1>IF(OR($O9="○",$O11="○"),,$AO$4:$AO$5)</formula1>
    </dataValidation>
    <dataValidation type="list" allowBlank="1" showInputMessage="1" showErrorMessage="1" prompt="バリウム、胃カメラの中からいづれか1つを選択してください。" sqref="O29 O11 O17 O23" xr:uid="{7FD5722B-F77E-40F2-8A59-291C9E915CEE}">
      <formula1>IF(OR($O9="○",$O10="○"),,$AO$4:$AO$5)</formula1>
    </dataValidation>
    <dataValidation type="list" allowBlank="1" showInputMessage="1" showErrorMessage="1" prompt="胃カメラを選択した場合のみ鎮静剤の有・無を選択してください。" sqref="O12 O18 O24 O30" xr:uid="{AC4D5DCC-E8D6-4A75-9C84-6AA53991CD30}">
      <formula1>IF(AND($O11="○"),$AN$5:$AN$6,$AN$4)</formula1>
    </dataValidation>
    <dataValidation type="list" allowBlank="1" showInputMessage="1" showErrorMessage="1" error="○か空白で入力をお願いします。" sqref="J11" xr:uid="{EB66837F-91FD-46E3-8EFC-44982FE947BE}">
      <formula1>IF(AND(AN7="受診OK"),AO4:AO5,)</formula1>
    </dataValidation>
    <dataValidation type="list" allowBlank="1" showInputMessage="1" showErrorMessage="1" error="○か空白で入力をお願いします。" sqref="J17" xr:uid="{FD0EE73C-126F-4D51-B5BE-66B64A3FFE4E}">
      <formula1>IF(AND(AN10="受診OK"),AO4:AO5,)</formula1>
    </dataValidation>
    <dataValidation type="list" allowBlank="1" showInputMessage="1" showErrorMessage="1" sqref="K17:K18" xr:uid="{52F43492-E9E1-4A63-974C-9F9D2DA2E447}">
      <formula1>IF(AND(AJ10="受診OK"),AI8:AI9,)</formula1>
    </dataValidation>
    <dataValidation type="list" allowBlank="1" showInputMessage="1" showErrorMessage="1" sqref="L11:L12" xr:uid="{2D965F71-E7FD-4EBB-BBBA-5398E7B3C81D}">
      <formula1>IF(AND(AF7="受診OK"),AI5:AI6,)</formula1>
    </dataValidation>
    <dataValidation type="list" allowBlank="1" showInputMessage="1" showErrorMessage="1" error="○か空白で入力をお願いします。" sqref="J23" xr:uid="{652E8569-E600-40EA-B1C2-0BB4EBFD0F3A}">
      <formula1>IF(AND(AN13="受診OK"),AO4:AO5,)</formula1>
    </dataValidation>
    <dataValidation type="list" allowBlank="1" showInputMessage="1" showErrorMessage="1" sqref="K23:K24" xr:uid="{A15FE95D-BF1B-44BE-BE31-609544467F97}">
      <formula1>IF(AND(AJ13="受診OK"),AI11:AI12,)</formula1>
    </dataValidation>
    <dataValidation type="list" allowBlank="1" showInputMessage="1" showErrorMessage="1" sqref="L23:L24" xr:uid="{CF7DED3B-831F-4A79-A3CB-DB379C849B98}">
      <formula1>IF(AND(AF13="受診OK"),AI11:AI12,)</formula1>
    </dataValidation>
  </dataValidations>
  <printOptions horizontalCentered="1" verticalCentered="1"/>
  <pageMargins left="0" right="0" top="0" bottom="0" header="0" footer="0"/>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3B0A-5511-48F5-BEAA-C07902068889}">
  <sheetPr>
    <tabColor rgb="FFFFFF00"/>
    <pageSetUpPr fitToPage="1"/>
  </sheetPr>
  <dimension ref="A1:XFD1048576"/>
  <sheetViews>
    <sheetView showGridLines="0" view="pageBreakPreview" zoomScaleNormal="100" zoomScaleSheetLayoutView="100" workbookViewId="0">
      <selection activeCell="A9" sqref="A9:A12"/>
    </sheetView>
  </sheetViews>
  <sheetFormatPr defaultColWidth="0.83203125" defaultRowHeight="16.5" zeroHeight="1" x14ac:dyDescent="0.2"/>
  <cols>
    <col min="1" max="1" width="10.5" style="4" customWidth="1"/>
    <col min="2" max="2" width="23" style="4" customWidth="1"/>
    <col min="3" max="3" width="5.1640625" style="4" customWidth="1"/>
    <col min="4" max="5" width="8.1640625" style="4" customWidth="1"/>
    <col min="6" max="6" width="2.5" style="4" customWidth="1"/>
    <col min="7" max="7" width="30.5" style="4" customWidth="1"/>
    <col min="8" max="9" width="9.5" style="4" customWidth="1"/>
    <col min="10" max="10" width="10.5" style="4" customWidth="1"/>
    <col min="11" max="12" width="9.5" style="4" customWidth="1"/>
    <col min="13" max="13" width="10.5" style="4" customWidth="1"/>
    <col min="14" max="14" width="14.5" style="4" customWidth="1"/>
    <col min="15" max="15" width="10.5" style="4" customWidth="1"/>
    <col min="16" max="16" width="7.5" style="4" customWidth="1"/>
    <col min="17" max="18" width="6" style="4" customWidth="1"/>
    <col min="19" max="19" width="10.5" style="4" customWidth="1"/>
    <col min="20" max="20" width="20.5" style="4" customWidth="1"/>
    <col min="21" max="21" width="1.5" style="4" customWidth="1"/>
    <col min="22" max="22" width="5.5" style="4" customWidth="1"/>
    <col min="23" max="23" width="10.83203125" style="4" hidden="1" customWidth="1"/>
    <col min="24" max="24" width="9.5" style="4" hidden="1" customWidth="1"/>
    <col min="25" max="26" width="5.1640625" style="4" hidden="1" customWidth="1"/>
    <col min="27" max="27" width="7" style="4" hidden="1" customWidth="1"/>
    <col min="28" max="28" width="5.1640625" style="4" hidden="1" customWidth="1"/>
    <col min="29" max="29" width="10.83203125" style="4" hidden="1" customWidth="1"/>
    <col min="30" max="30" width="3" style="4" hidden="1" customWidth="1"/>
    <col min="31" max="31" width="10.83203125" style="4" hidden="1" customWidth="1"/>
    <col min="32" max="32" width="15" style="4" hidden="1" customWidth="1"/>
    <col min="33" max="33" width="14.5" style="4" hidden="1" customWidth="1"/>
    <col min="34" max="34" width="17.5" style="4" hidden="1" customWidth="1"/>
    <col min="35" max="37" width="10.5" style="4" hidden="1" customWidth="1"/>
    <col min="38" max="38" width="10.83203125" style="4" hidden="1" customWidth="1"/>
    <col min="39" max="39" width="22.83203125" style="4" hidden="1" customWidth="1"/>
    <col min="40" max="40" width="23.1640625" style="4" hidden="1" customWidth="1"/>
    <col min="41" max="41" width="15.5" style="4" hidden="1" customWidth="1"/>
    <col min="42" max="42" width="10.5" style="4" hidden="1" customWidth="1"/>
    <col min="43" max="43" width="18.1640625" style="4" hidden="1" customWidth="1"/>
    <col min="44" max="45" width="11" style="4" hidden="1" customWidth="1"/>
    <col min="46" max="46" width="3.1640625" style="4" hidden="1" customWidth="1"/>
    <col min="47" max="47" width="1.5" style="4" hidden="1" customWidth="1"/>
    <col min="48" max="49" width="13.5" style="4" hidden="1" customWidth="1"/>
    <col min="50" max="50" width="8.5" style="4" hidden="1" customWidth="1"/>
    <col min="51" max="51" width="11" style="4" hidden="1" customWidth="1"/>
    <col min="52" max="53" width="9.5" style="4" hidden="1" customWidth="1"/>
    <col min="54" max="54" width="8.83203125" style="4" hidden="1" customWidth="1"/>
    <col min="55" max="56" width="11.5" style="4" hidden="1" customWidth="1"/>
    <col min="57" max="58" width="8.83203125" style="4" hidden="1" customWidth="1"/>
    <col min="59" max="78" width="2.5" style="4" hidden="1" customWidth="1"/>
    <col min="79" max="79" width="5.1640625" style="4" customWidth="1"/>
    <col min="80" max="16382" width="0" style="4" hidden="1" customWidth="1"/>
    <col min="16383" max="16383" width="2.5" style="4" hidden="1" customWidth="1"/>
    <col min="16384" max="16384" width="0.83203125" style="4" hidden="1" customWidth="1"/>
  </cols>
  <sheetData>
    <row r="1" spans="1:48" ht="17.25" customHeight="1" x14ac:dyDescent="0.2">
      <c r="P1" s="203" t="str">
        <f>IF(生活習慣病予防健診申込書①!O1="","",生活習慣病予防健診申込書①!O1)</f>
        <v/>
      </c>
      <c r="Q1" s="203"/>
      <c r="R1" s="203"/>
      <c r="S1" s="203"/>
      <c r="T1" s="203"/>
      <c r="X1" s="4" t="s">
        <v>239</v>
      </c>
      <c r="Y1" s="58">
        <f ca="1">TODAY()</f>
        <v>45352</v>
      </c>
      <c r="AV1" s="4" t="s">
        <v>264</v>
      </c>
    </row>
    <row r="2" spans="1:48" s="1" customFormat="1" ht="30" customHeight="1" x14ac:dyDescent="0.5">
      <c r="A2" s="204" t="s">
        <v>270</v>
      </c>
      <c r="B2" s="204"/>
      <c r="C2" s="204"/>
      <c r="D2" s="204"/>
      <c r="E2" s="204"/>
      <c r="F2" s="204"/>
      <c r="G2" s="204"/>
      <c r="H2" s="204"/>
      <c r="I2" s="45"/>
      <c r="L2" s="205"/>
      <c r="M2" s="205"/>
      <c r="N2" s="205"/>
      <c r="O2" s="37"/>
      <c r="P2" s="206"/>
      <c r="Q2" s="206"/>
      <c r="R2" s="206"/>
      <c r="S2" s="206"/>
      <c r="T2" s="3" t="s">
        <v>224</v>
      </c>
      <c r="U2" s="4"/>
      <c r="V2" s="4"/>
      <c r="W2" s="4"/>
      <c r="X2" s="4"/>
      <c r="Y2" s="4"/>
      <c r="Z2" s="4"/>
      <c r="AA2" s="4"/>
      <c r="AB2" s="4"/>
      <c r="AC2" s="4"/>
      <c r="AD2" s="4"/>
      <c r="AE2" s="4"/>
      <c r="AF2" s="4"/>
      <c r="AG2" s="4"/>
      <c r="AH2" s="4"/>
      <c r="AI2" s="4"/>
      <c r="AJ2" s="4"/>
      <c r="AK2" s="4"/>
      <c r="AL2" s="4"/>
      <c r="AM2" s="4" t="s">
        <v>206</v>
      </c>
      <c r="AN2" s="4"/>
      <c r="AO2" s="4"/>
      <c r="AP2" s="4"/>
      <c r="AQ2" s="4"/>
      <c r="AR2" s="4"/>
      <c r="AS2" s="4"/>
    </row>
    <row r="3" spans="1:48" s="1" customFormat="1" ht="30" customHeight="1" x14ac:dyDescent="0.5">
      <c r="A3" s="204" t="s">
        <v>208</v>
      </c>
      <c r="B3" s="204"/>
      <c r="C3" s="204"/>
      <c r="D3" s="204"/>
      <c r="E3" s="204"/>
      <c r="F3" s="204"/>
      <c r="G3" s="204"/>
      <c r="H3" s="204"/>
      <c r="N3" s="206" t="s">
        <v>180</v>
      </c>
      <c r="O3" s="206"/>
      <c r="P3" s="206"/>
      <c r="Q3" s="206"/>
      <c r="R3" s="206"/>
      <c r="S3" s="206"/>
      <c r="T3" s="206"/>
      <c r="U3" s="4"/>
      <c r="V3" s="4"/>
      <c r="W3" s="4"/>
      <c r="X3" s="4"/>
      <c r="Y3" s="4"/>
      <c r="Z3" s="4"/>
      <c r="AA3" s="4"/>
      <c r="AB3" s="4"/>
      <c r="AC3" s="4"/>
      <c r="AD3" s="4"/>
      <c r="AE3" s="4"/>
      <c r="AF3" s="4"/>
      <c r="AG3" s="4"/>
      <c r="AH3" s="4"/>
      <c r="AI3" s="4"/>
      <c r="AJ3" s="4"/>
      <c r="AK3" s="4"/>
      <c r="AL3" s="4"/>
      <c r="AM3" s="32" t="s">
        <v>213</v>
      </c>
      <c r="AN3" s="32"/>
      <c r="AO3" s="32"/>
      <c r="AP3" s="4"/>
      <c r="AQ3" s="4" t="s">
        <v>214</v>
      </c>
      <c r="AR3" s="4">
        <f>O9</f>
        <v>0</v>
      </c>
      <c r="AS3" s="4">
        <f>O15</f>
        <v>0</v>
      </c>
      <c r="AT3" s="1">
        <f>O21</f>
        <v>0</v>
      </c>
      <c r="AU3" s="1">
        <f>O27</f>
        <v>0</v>
      </c>
    </row>
    <row r="4" spans="1:48" s="1" customFormat="1" ht="28.5" customHeight="1" x14ac:dyDescent="0.2">
      <c r="A4" s="199" t="s">
        <v>220</v>
      </c>
      <c r="B4" s="199"/>
      <c r="C4" s="199"/>
      <c r="D4" s="199"/>
      <c r="E4" s="199"/>
      <c r="F4" s="199"/>
      <c r="G4" s="199"/>
      <c r="H4" s="199"/>
      <c r="I4" s="209" t="s">
        <v>267</v>
      </c>
      <c r="J4" s="209"/>
      <c r="K4" s="209"/>
      <c r="L4" s="209"/>
      <c r="M4" s="209"/>
      <c r="N4" s="209"/>
      <c r="O4" s="209"/>
      <c r="P4" s="209"/>
      <c r="Q4" s="209"/>
      <c r="R4" s="209"/>
      <c r="S4" s="200" t="s">
        <v>183</v>
      </c>
      <c r="T4" s="200"/>
      <c r="U4" s="5"/>
      <c r="V4" s="4"/>
      <c r="W4" s="4"/>
      <c r="X4" s="4"/>
      <c r="Y4" s="109" t="s">
        <v>174</v>
      </c>
      <c r="Z4" s="109"/>
      <c r="AA4" s="4" t="s">
        <v>114</v>
      </c>
      <c r="AB4" s="4"/>
      <c r="AC4" s="4"/>
      <c r="AD4" s="4"/>
      <c r="AE4" s="4"/>
      <c r="AF4" s="4"/>
      <c r="AG4" s="4"/>
      <c r="AH4" s="4"/>
      <c r="AI4" s="4"/>
      <c r="AJ4" s="4"/>
      <c r="AK4" s="4"/>
      <c r="AL4" s="4"/>
      <c r="AM4" s="32" t="s">
        <v>212</v>
      </c>
      <c r="AN4" s="32" t="s">
        <v>212</v>
      </c>
      <c r="AO4" s="32"/>
      <c r="AP4" s="4"/>
      <c r="AQ4" s="4" t="s">
        <v>130</v>
      </c>
      <c r="AR4" s="4">
        <f>O10</f>
        <v>0</v>
      </c>
      <c r="AS4" s="4">
        <f>O16</f>
        <v>0</v>
      </c>
      <c r="AT4" s="1">
        <f>O22</f>
        <v>0</v>
      </c>
      <c r="AU4" s="1">
        <f>O28</f>
        <v>0</v>
      </c>
    </row>
    <row r="5" spans="1:48" s="1" customFormat="1" ht="30.75" customHeight="1" x14ac:dyDescent="0.2">
      <c r="A5" s="207" t="s">
        <v>0</v>
      </c>
      <c r="B5" s="207"/>
      <c r="C5" s="207"/>
      <c r="D5" s="207"/>
      <c r="E5" s="207"/>
      <c r="F5" s="207"/>
      <c r="G5" s="207"/>
      <c r="H5" s="207"/>
      <c r="I5" s="210" t="s">
        <v>268</v>
      </c>
      <c r="J5" s="210"/>
      <c r="K5" s="210"/>
      <c r="L5" s="210"/>
      <c r="M5" s="210"/>
      <c r="N5" s="210"/>
      <c r="O5" s="210"/>
      <c r="P5" s="210"/>
      <c r="Q5" s="210"/>
      <c r="R5" s="211"/>
      <c r="S5" s="27" t="s">
        <v>207</v>
      </c>
      <c r="T5" s="10"/>
      <c r="U5" s="4"/>
      <c r="V5" s="4"/>
      <c r="W5" s="4"/>
      <c r="X5" s="4"/>
      <c r="Y5" s="4" t="s">
        <v>3</v>
      </c>
      <c r="Z5" s="4" t="s">
        <v>4</v>
      </c>
      <c r="AA5" s="4" t="s">
        <v>81</v>
      </c>
      <c r="AB5" s="4" t="s">
        <v>68</v>
      </c>
      <c r="AC5" s="4"/>
      <c r="AD5" s="4"/>
      <c r="AE5" s="4"/>
      <c r="AF5" s="4"/>
      <c r="AG5" s="4"/>
      <c r="AH5" s="4"/>
      <c r="AI5" s="4"/>
      <c r="AJ5" s="4"/>
      <c r="AK5" s="4" t="s">
        <v>238</v>
      </c>
      <c r="AL5" s="4" t="s">
        <v>240</v>
      </c>
      <c r="AM5" s="32" t="s">
        <v>209</v>
      </c>
      <c r="AN5" s="32" t="s">
        <v>209</v>
      </c>
      <c r="AO5" s="32" t="s">
        <v>185</v>
      </c>
      <c r="AP5" s="4"/>
      <c r="AQ5" s="4" t="s">
        <v>131</v>
      </c>
      <c r="AR5" s="4">
        <f>O11</f>
        <v>0</v>
      </c>
      <c r="AS5" s="4">
        <f>O17</f>
        <v>0</v>
      </c>
      <c r="AT5" s="1">
        <f>O23</f>
        <v>0</v>
      </c>
      <c r="AU5" s="1">
        <f>O29</f>
        <v>0</v>
      </c>
    </row>
    <row r="6" spans="1:48" s="1" customFormat="1" ht="33.4" customHeight="1" thickBot="1" x14ac:dyDescent="0.4">
      <c r="A6" s="208" t="s">
        <v>235</v>
      </c>
      <c r="B6" s="208"/>
      <c r="C6" s="208"/>
      <c r="D6" s="208"/>
      <c r="E6" s="208"/>
      <c r="F6" s="208"/>
      <c r="G6" s="208"/>
      <c r="H6" s="208"/>
      <c r="I6" s="212"/>
      <c r="J6" s="212"/>
      <c r="K6" s="212"/>
      <c r="L6" s="212"/>
      <c r="M6" s="212"/>
      <c r="N6" s="212"/>
      <c r="O6" s="212"/>
      <c r="P6" s="212"/>
      <c r="Q6" s="212"/>
      <c r="R6" s="213"/>
      <c r="S6" s="201"/>
      <c r="T6" s="202"/>
      <c r="U6" s="4"/>
      <c r="V6" s="4"/>
      <c r="W6" s="4"/>
      <c r="X6" s="4"/>
      <c r="Y6" s="4" t="s">
        <v>67</v>
      </c>
      <c r="Z6" s="4" t="s">
        <v>184</v>
      </c>
      <c r="AA6" s="4" t="s">
        <v>72</v>
      </c>
      <c r="AB6" s="4" t="s">
        <v>82</v>
      </c>
      <c r="AC6" s="4"/>
      <c r="AD6" s="4" t="s">
        <v>115</v>
      </c>
      <c r="AE6" s="4" t="s">
        <v>173</v>
      </c>
      <c r="AF6" s="4" t="str">
        <f>D9&amp;E9&amp;D11&amp;E11</f>
        <v/>
      </c>
      <c r="AG6" s="6" t="s">
        <v>176</v>
      </c>
      <c r="AH6" s="7" t="e">
        <f>DATEVALUE(AF6)</f>
        <v>#VALUE!</v>
      </c>
      <c r="AI6" s="4" t="s">
        <v>185</v>
      </c>
      <c r="AJ6" s="4"/>
      <c r="AK6" s="4" t="e">
        <f ca="1">DATEDIF(AH6,$Y$1,"Y")</f>
        <v>#VALUE!</v>
      </c>
      <c r="AL6" s="4" t="str">
        <f>IF(COUNTIF(BE23:BE63,"〇"),"OK","NG")</f>
        <v>NG</v>
      </c>
      <c r="AM6" s="32" t="s">
        <v>210</v>
      </c>
      <c r="AN6" s="32" t="s">
        <v>210</v>
      </c>
      <c r="AO6" s="32"/>
      <c r="AP6" s="4"/>
      <c r="AQ6" s="4"/>
      <c r="AR6" s="4"/>
      <c r="AS6" s="4"/>
    </row>
    <row r="7" spans="1:48" s="1" customFormat="1" ht="30" customHeight="1" x14ac:dyDescent="0.2">
      <c r="A7" s="153" t="s">
        <v>122</v>
      </c>
      <c r="B7" s="40" t="s">
        <v>217</v>
      </c>
      <c r="C7" s="155" t="s">
        <v>123</v>
      </c>
      <c r="D7" s="157" t="s">
        <v>124</v>
      </c>
      <c r="E7" s="158"/>
      <c r="F7" s="157" t="s">
        <v>125</v>
      </c>
      <c r="G7" s="158"/>
      <c r="H7" s="159" t="s">
        <v>179</v>
      </c>
      <c r="I7" s="160"/>
      <c r="J7" s="160"/>
      <c r="K7" s="160"/>
      <c r="L7" s="160"/>
      <c r="M7" s="161"/>
      <c r="N7" s="117" t="s">
        <v>265</v>
      </c>
      <c r="O7" s="118"/>
      <c r="P7" s="127" t="s">
        <v>114</v>
      </c>
      <c r="Q7" s="129" t="s">
        <v>117</v>
      </c>
      <c r="R7" s="131" t="s">
        <v>118</v>
      </c>
      <c r="S7" s="114" t="s">
        <v>126</v>
      </c>
      <c r="T7" s="116"/>
      <c r="U7" s="4"/>
      <c r="V7" s="4"/>
      <c r="W7" s="4"/>
      <c r="X7" s="4"/>
      <c r="Y7" s="4" t="s">
        <v>66</v>
      </c>
      <c r="Z7" s="4" t="s">
        <v>5</v>
      </c>
      <c r="AA7" s="4" t="s">
        <v>73</v>
      </c>
      <c r="AB7" s="4" t="s">
        <v>83</v>
      </c>
      <c r="AC7" s="4"/>
      <c r="AD7" s="4"/>
      <c r="AE7" s="4" t="s">
        <v>132</v>
      </c>
      <c r="AF7" s="4" t="str">
        <f>IF(AND(AF8="年齢OK",C9="女"),"受診OK","受診NG")</f>
        <v>受診NG</v>
      </c>
      <c r="AG7" s="6"/>
      <c r="AH7" s="7"/>
      <c r="AI7" s="4" t="s">
        <v>175</v>
      </c>
      <c r="AJ7" s="4" t="str">
        <f>IF(AND(AJ8="年齢OK",C9="女"),"受診OK","受診NG")</f>
        <v>受診NG</v>
      </c>
      <c r="AK7" s="4"/>
      <c r="AL7" s="4"/>
      <c r="AM7" s="4" t="s">
        <v>206</v>
      </c>
      <c r="AN7" s="4" t="str">
        <f>IF(COUNTIF(AX23:AX29,"〇"),"受診OK","受診NG")</f>
        <v>受診NG</v>
      </c>
      <c r="AO7" s="4"/>
      <c r="AP7" s="4"/>
      <c r="AQ7" s="4"/>
      <c r="AR7" s="4"/>
      <c r="AS7" s="4"/>
    </row>
    <row r="8" spans="1:48" s="1" customFormat="1" ht="15.4" customHeight="1" thickBot="1" x14ac:dyDescent="0.25">
      <c r="A8" s="154"/>
      <c r="B8" s="41" t="s">
        <v>218</v>
      </c>
      <c r="C8" s="156"/>
      <c r="D8" s="38" t="s">
        <v>119</v>
      </c>
      <c r="E8" s="38" t="s">
        <v>120</v>
      </c>
      <c r="F8" s="26" t="s">
        <v>2</v>
      </c>
      <c r="G8" s="36"/>
      <c r="H8" s="162"/>
      <c r="I8" s="163"/>
      <c r="J8" s="163"/>
      <c r="K8" s="163"/>
      <c r="L8" s="163"/>
      <c r="M8" s="164"/>
      <c r="N8" s="119"/>
      <c r="O8" s="120"/>
      <c r="P8" s="128"/>
      <c r="Q8" s="130"/>
      <c r="R8" s="132"/>
      <c r="S8" s="115"/>
      <c r="T8" s="111"/>
      <c r="U8" s="4"/>
      <c r="V8" s="4"/>
      <c r="W8" s="4"/>
      <c r="X8" s="4"/>
      <c r="Y8" s="4" t="s">
        <v>65</v>
      </c>
      <c r="Z8" s="4" t="s">
        <v>6</v>
      </c>
      <c r="AA8" s="4" t="s">
        <v>74</v>
      </c>
      <c r="AB8" s="4" t="s">
        <v>84</v>
      </c>
      <c r="AC8" s="4"/>
      <c r="AD8" s="4"/>
      <c r="AE8" s="4"/>
      <c r="AF8" s="4" t="str">
        <f>IF(COUNTIF(AH31:AH50,"〇"),"年齢OK","受診NG")</f>
        <v>受診NG</v>
      </c>
      <c r="AG8" s="4"/>
      <c r="AH8" s="4"/>
      <c r="AI8" s="4"/>
      <c r="AJ8" s="4" t="str">
        <f>IF(COUNTIF(AP23:AP52,"〇"),"年齢OK","受診NG")</f>
        <v>受診NG</v>
      </c>
      <c r="AK8" s="4"/>
      <c r="AL8" s="4"/>
      <c r="AM8" s="4" t="s">
        <v>225</v>
      </c>
      <c r="AN8" s="4" t="str">
        <f>IF(COUNTIF(AH23:AH32,"〇"),"受診OK","受診NG")</f>
        <v>受診NG</v>
      </c>
      <c r="AO8" s="4" t="str">
        <f>IF(AND(AN8="受診OK",C9="女"),"受診OK","受診NG")</f>
        <v>受診NG</v>
      </c>
      <c r="AP8" s="4"/>
      <c r="AQ8" s="4"/>
      <c r="AR8" s="4"/>
      <c r="AS8" s="4"/>
    </row>
    <row r="9" spans="1:48" s="1" customFormat="1" ht="18.75" customHeight="1" x14ac:dyDescent="0.2">
      <c r="A9" s="191"/>
      <c r="B9" s="39"/>
      <c r="C9" s="194"/>
      <c r="D9" s="52"/>
      <c r="E9" s="53"/>
      <c r="F9" s="121"/>
      <c r="G9" s="122"/>
      <c r="H9" s="149" t="s">
        <v>113</v>
      </c>
      <c r="I9" s="197" t="s">
        <v>219</v>
      </c>
      <c r="J9" s="172" t="s">
        <v>211</v>
      </c>
      <c r="K9" s="182" t="s">
        <v>127</v>
      </c>
      <c r="L9" s="137" t="s">
        <v>132</v>
      </c>
      <c r="M9" s="185" t="s">
        <v>128</v>
      </c>
      <c r="N9" s="187" t="s">
        <v>266</v>
      </c>
      <c r="O9" s="188"/>
      <c r="P9" s="137" t="s">
        <v>115</v>
      </c>
      <c r="Q9" s="139"/>
      <c r="R9" s="141"/>
      <c r="S9" s="107" t="s">
        <v>129</v>
      </c>
      <c r="T9" s="110"/>
      <c r="U9" s="4"/>
      <c r="V9" s="4"/>
      <c r="W9" s="4"/>
      <c r="X9" s="4"/>
      <c r="Y9" s="4" t="s">
        <v>64</v>
      </c>
      <c r="Z9" s="4" t="s">
        <v>7</v>
      </c>
      <c r="AA9" s="4" t="s">
        <v>75</v>
      </c>
      <c r="AB9" s="4" t="s">
        <v>85</v>
      </c>
      <c r="AC9" s="4"/>
      <c r="AD9" s="4" t="s">
        <v>116</v>
      </c>
      <c r="AE9" s="4" t="s">
        <v>173</v>
      </c>
      <c r="AF9" s="4" t="str">
        <f>D15&amp;E15&amp;D17&amp;E17</f>
        <v/>
      </c>
      <c r="AG9" s="6" t="s">
        <v>176</v>
      </c>
      <c r="AH9" s="7" t="e">
        <f>DATEVALUE(AF9)</f>
        <v>#VALUE!</v>
      </c>
      <c r="AI9" s="4" t="s">
        <v>185</v>
      </c>
      <c r="AJ9" s="4"/>
      <c r="AK9" s="4" t="e">
        <f ca="1">DATEDIF(AH9,$Y$1,"Y")</f>
        <v>#VALUE!</v>
      </c>
      <c r="AL9" s="4" t="str">
        <f>IF(COUNTIF(BF23:BF63,"〇"),"OK","NG")</f>
        <v>NG</v>
      </c>
      <c r="AM9" s="4"/>
      <c r="AN9" s="4"/>
      <c r="AO9" s="4"/>
      <c r="AP9" s="4"/>
      <c r="AQ9" s="4"/>
      <c r="AR9" s="4"/>
      <c r="AS9" s="4"/>
    </row>
    <row r="10" spans="1:48" s="1" customFormat="1" ht="18.75" customHeight="1" thickBot="1" x14ac:dyDescent="0.25">
      <c r="A10" s="192"/>
      <c r="B10" s="42"/>
      <c r="C10" s="195"/>
      <c r="D10" s="38" t="s">
        <v>121</v>
      </c>
      <c r="E10" s="38" t="s">
        <v>118</v>
      </c>
      <c r="F10" s="123"/>
      <c r="G10" s="124"/>
      <c r="H10" s="150"/>
      <c r="I10" s="198"/>
      <c r="J10" s="173"/>
      <c r="K10" s="183"/>
      <c r="L10" s="184"/>
      <c r="M10" s="186"/>
      <c r="N10" s="29" t="s">
        <v>130</v>
      </c>
      <c r="O10" s="33"/>
      <c r="P10" s="138"/>
      <c r="Q10" s="140"/>
      <c r="R10" s="142"/>
      <c r="S10" s="108"/>
      <c r="T10" s="111"/>
      <c r="U10" s="4"/>
      <c r="V10" s="4"/>
      <c r="W10" s="4"/>
      <c r="X10" s="4"/>
      <c r="Y10" s="4" t="s">
        <v>63</v>
      </c>
      <c r="Z10" s="4" t="s">
        <v>8</v>
      </c>
      <c r="AA10" s="4" t="s">
        <v>76</v>
      </c>
      <c r="AB10" s="4" t="s">
        <v>86</v>
      </c>
      <c r="AC10" s="4"/>
      <c r="AD10" s="4"/>
      <c r="AE10" s="4" t="s">
        <v>132</v>
      </c>
      <c r="AF10" s="4" t="str">
        <f>IF(AND(AF11="年齢OK",C15="女"),"受診OK","受診NG")</f>
        <v>受診NG</v>
      </c>
      <c r="AG10" s="6"/>
      <c r="AH10" s="7"/>
      <c r="AI10" s="4" t="s">
        <v>175</v>
      </c>
      <c r="AJ10" s="4" t="str">
        <f>IF(AND(AJ11="年齢OK",C15="女"),"受診OK","受診NG")</f>
        <v>受診NG</v>
      </c>
      <c r="AK10" s="4"/>
      <c r="AL10" s="4"/>
      <c r="AM10" s="4" t="s">
        <v>206</v>
      </c>
      <c r="AN10" s="4" t="str">
        <f>IF(COUNTIF(AY23:AY29,"〇"),"受診OK","受診NG")</f>
        <v>受診NG</v>
      </c>
      <c r="AO10" s="4"/>
      <c r="AP10" s="4"/>
      <c r="AQ10" s="4"/>
      <c r="AR10" s="4"/>
      <c r="AS10" s="4"/>
    </row>
    <row r="11" spans="1:48" s="1" customFormat="1" ht="18.75" customHeight="1" x14ac:dyDescent="0.2">
      <c r="A11" s="192"/>
      <c r="B11" s="112"/>
      <c r="C11" s="195"/>
      <c r="D11" s="54"/>
      <c r="E11" s="55"/>
      <c r="F11" s="125"/>
      <c r="G11" s="126"/>
      <c r="H11" s="133"/>
      <c r="I11" s="189"/>
      <c r="J11" s="174"/>
      <c r="K11" s="170"/>
      <c r="L11" s="170"/>
      <c r="M11" s="168"/>
      <c r="N11" s="30" t="s">
        <v>215</v>
      </c>
      <c r="O11" s="34"/>
      <c r="P11" s="176" t="s">
        <v>116</v>
      </c>
      <c r="Q11" s="139"/>
      <c r="R11" s="141"/>
      <c r="S11" s="107" t="s">
        <v>178</v>
      </c>
      <c r="T11" s="110"/>
      <c r="U11" s="4"/>
      <c r="V11" s="4"/>
      <c r="W11" s="4"/>
      <c r="X11" s="4"/>
      <c r="Y11" s="4" t="s">
        <v>62</v>
      </c>
      <c r="Z11" s="4" t="s">
        <v>9</v>
      </c>
      <c r="AA11" s="4" t="s">
        <v>77</v>
      </c>
      <c r="AB11" s="4" t="s">
        <v>87</v>
      </c>
      <c r="AC11" s="4"/>
      <c r="AD11" s="4"/>
      <c r="AE11" s="4"/>
      <c r="AF11" s="4" t="str">
        <f>IF(COUNTIF(AI31:AI50,"〇"),"年齢OK","受診NG")</f>
        <v>受診NG</v>
      </c>
      <c r="AG11" s="4"/>
      <c r="AH11" s="4"/>
      <c r="AI11" s="4"/>
      <c r="AJ11" s="4" t="str">
        <f>IF(COUNTIF(AQ23:AQ52,"〇"),"年齢OK","受診NG")</f>
        <v>受診NG</v>
      </c>
      <c r="AK11" s="4"/>
      <c r="AL11" s="4"/>
      <c r="AM11" s="4" t="s">
        <v>225</v>
      </c>
      <c r="AN11" s="4" t="str">
        <f>IF(COUNTIF(AI23:AI32,"〇"),"受診OK","受診NG")</f>
        <v>受診NG</v>
      </c>
      <c r="AO11" s="4" t="str">
        <f>IF(AND(AN11="受診OK",C15="女"),"受診OK","受診NG")</f>
        <v>受診NG</v>
      </c>
      <c r="AP11" s="4"/>
      <c r="AQ11" s="4"/>
      <c r="AR11" s="4"/>
      <c r="AS11" s="4"/>
    </row>
    <row r="12" spans="1:48" s="1" customFormat="1" ht="18.75" customHeight="1" thickBot="1" x14ac:dyDescent="0.25">
      <c r="A12" s="193"/>
      <c r="B12" s="113"/>
      <c r="C12" s="196"/>
      <c r="D12" s="2" t="s">
        <v>1</v>
      </c>
      <c r="E12" s="165"/>
      <c r="F12" s="166"/>
      <c r="G12" s="167"/>
      <c r="H12" s="134"/>
      <c r="I12" s="190"/>
      <c r="J12" s="175"/>
      <c r="K12" s="171"/>
      <c r="L12" s="171"/>
      <c r="M12" s="169"/>
      <c r="N12" s="31" t="s">
        <v>177</v>
      </c>
      <c r="O12" s="35" t="s">
        <v>212</v>
      </c>
      <c r="P12" s="177"/>
      <c r="Q12" s="178"/>
      <c r="R12" s="179"/>
      <c r="S12" s="180"/>
      <c r="T12" s="181"/>
      <c r="U12" s="4"/>
      <c r="V12" s="4"/>
      <c r="W12" s="4"/>
      <c r="X12" s="4"/>
      <c r="Y12" s="4" t="s">
        <v>61</v>
      </c>
      <c r="Z12" s="4" t="s">
        <v>10</v>
      </c>
      <c r="AA12" s="4" t="s">
        <v>78</v>
      </c>
      <c r="AB12" s="4" t="s">
        <v>88</v>
      </c>
      <c r="AC12" s="4"/>
      <c r="AD12" s="4" t="s">
        <v>181</v>
      </c>
      <c r="AE12" s="4" t="s">
        <v>173</v>
      </c>
      <c r="AF12" s="4" t="str">
        <f>D21&amp;E21&amp;D23&amp;E23</f>
        <v/>
      </c>
      <c r="AG12" s="6" t="s">
        <v>176</v>
      </c>
      <c r="AH12" s="7" t="e">
        <f>DATEVALUE(AF12)</f>
        <v>#VALUE!</v>
      </c>
      <c r="AI12" s="4" t="s">
        <v>185</v>
      </c>
      <c r="AJ12" s="4"/>
      <c r="AK12" s="4" t="e">
        <f ca="1">DATEDIF(AH12,$Y$1,"Y")</f>
        <v>#VALUE!</v>
      </c>
      <c r="AL12" s="4" t="str">
        <f>IF(COUNTIF(BG23:BG63,"〇"),"OK","NG")</f>
        <v>NG</v>
      </c>
      <c r="AM12" s="4"/>
      <c r="AN12" s="4"/>
      <c r="AO12" s="4"/>
      <c r="AP12" s="4"/>
      <c r="AQ12" s="4"/>
      <c r="AR12" s="4"/>
      <c r="AS12" s="4"/>
    </row>
    <row r="13" spans="1:48" s="1" customFormat="1" ht="30" customHeight="1" x14ac:dyDescent="0.2">
      <c r="A13" s="153" t="s">
        <v>122</v>
      </c>
      <c r="B13" s="40" t="s">
        <v>217</v>
      </c>
      <c r="C13" s="155" t="s">
        <v>123</v>
      </c>
      <c r="D13" s="157" t="s">
        <v>124</v>
      </c>
      <c r="E13" s="158"/>
      <c r="F13" s="157" t="s">
        <v>125</v>
      </c>
      <c r="G13" s="158"/>
      <c r="H13" s="159" t="s">
        <v>179</v>
      </c>
      <c r="I13" s="160"/>
      <c r="J13" s="160"/>
      <c r="K13" s="160"/>
      <c r="L13" s="160"/>
      <c r="M13" s="161"/>
      <c r="N13" s="117" t="s">
        <v>265</v>
      </c>
      <c r="O13" s="118"/>
      <c r="P13" s="127" t="s">
        <v>114</v>
      </c>
      <c r="Q13" s="129" t="s">
        <v>117</v>
      </c>
      <c r="R13" s="131" t="s">
        <v>118</v>
      </c>
      <c r="S13" s="114" t="s">
        <v>126</v>
      </c>
      <c r="T13" s="116"/>
      <c r="U13" s="4"/>
      <c r="V13" s="4"/>
      <c r="W13" s="4"/>
      <c r="X13" s="4"/>
      <c r="Y13" s="4" t="s">
        <v>60</v>
      </c>
      <c r="Z13" s="4" t="s">
        <v>11</v>
      </c>
      <c r="AA13" s="4" t="s">
        <v>79</v>
      </c>
      <c r="AB13" s="4" t="s">
        <v>89</v>
      </c>
      <c r="AC13" s="4"/>
      <c r="AD13" s="4"/>
      <c r="AE13" s="4" t="s">
        <v>132</v>
      </c>
      <c r="AF13" s="4" t="str">
        <f>IF(AND(AF14="年齢OK",C21="女"),"受診OK","受診NG")</f>
        <v>受診NG</v>
      </c>
      <c r="AG13" s="6"/>
      <c r="AH13" s="7"/>
      <c r="AI13" s="4" t="s">
        <v>175</v>
      </c>
      <c r="AJ13" s="4" t="str">
        <f>IF(AND(AJ14="年齢OK",C21="女"),"受診OK","受診NG")</f>
        <v>受診NG</v>
      </c>
      <c r="AK13" s="4"/>
      <c r="AL13" s="4"/>
      <c r="AM13" s="4" t="s">
        <v>206</v>
      </c>
      <c r="AN13" s="4" t="str">
        <f>IF(COUNTIF(AZ23:AZ29,"〇"),"受診OK","受診NG")</f>
        <v>受診NG</v>
      </c>
      <c r="AO13" s="4"/>
      <c r="AP13" s="4"/>
      <c r="AQ13" s="4"/>
      <c r="AR13" s="4"/>
      <c r="AS13" s="4"/>
    </row>
    <row r="14" spans="1:48" s="1" customFormat="1" ht="18.75" customHeight="1" thickBot="1" x14ac:dyDescent="0.25">
      <c r="A14" s="154"/>
      <c r="B14" s="41" t="s">
        <v>218</v>
      </c>
      <c r="C14" s="156"/>
      <c r="D14" s="38" t="s">
        <v>119</v>
      </c>
      <c r="E14" s="38" t="s">
        <v>120</v>
      </c>
      <c r="F14" s="26" t="s">
        <v>2</v>
      </c>
      <c r="G14" s="36"/>
      <c r="H14" s="162"/>
      <c r="I14" s="163"/>
      <c r="J14" s="163"/>
      <c r="K14" s="163"/>
      <c r="L14" s="163"/>
      <c r="M14" s="164"/>
      <c r="N14" s="119"/>
      <c r="O14" s="120"/>
      <c r="P14" s="128"/>
      <c r="Q14" s="130"/>
      <c r="R14" s="132"/>
      <c r="S14" s="115"/>
      <c r="T14" s="111"/>
      <c r="U14" s="4"/>
      <c r="V14" s="4"/>
      <c r="W14" s="4"/>
      <c r="X14" s="4"/>
      <c r="Y14" s="4" t="s">
        <v>59</v>
      </c>
      <c r="Z14" s="4" t="s">
        <v>12</v>
      </c>
      <c r="AA14" s="4" t="s">
        <v>80</v>
      </c>
      <c r="AB14" s="4" t="s">
        <v>90</v>
      </c>
      <c r="AC14" s="4"/>
      <c r="AD14" s="4"/>
      <c r="AE14" s="4"/>
      <c r="AF14" s="4" t="str">
        <f>IF(COUNTIF(AJ31:AJ50,"〇"),"年齢OK","受診NG")</f>
        <v>受診NG</v>
      </c>
      <c r="AG14" s="4"/>
      <c r="AH14" s="4"/>
      <c r="AI14" s="4"/>
      <c r="AJ14" s="4" t="str">
        <f>IF(COUNTIF(AR23:AR52,"〇"),"年齢OK","受診NG")</f>
        <v>受診NG</v>
      </c>
      <c r="AK14" s="4"/>
      <c r="AL14" s="4"/>
      <c r="AM14" s="4" t="s">
        <v>225</v>
      </c>
      <c r="AN14" s="4" t="str">
        <f>IF(COUNTIF(AJ23:AJ32,"〇"),"受診OK","受診NG")</f>
        <v>受診NG</v>
      </c>
      <c r="AO14" s="4" t="str">
        <f>IF(AND(AN14="受診OK",C21="女"),"受診OK","受診NG")</f>
        <v>受診NG</v>
      </c>
      <c r="AP14" s="4"/>
      <c r="AQ14" s="4"/>
      <c r="AR14" s="4"/>
      <c r="AS14" s="4"/>
    </row>
    <row r="15" spans="1:48" s="1" customFormat="1" ht="18.75" customHeight="1" x14ac:dyDescent="0.2">
      <c r="A15" s="143"/>
      <c r="B15" s="39"/>
      <c r="C15" s="146"/>
      <c r="D15" s="52"/>
      <c r="E15" s="53"/>
      <c r="F15" s="121"/>
      <c r="G15" s="122"/>
      <c r="H15" s="149" t="s">
        <v>113</v>
      </c>
      <c r="I15" s="151" t="s">
        <v>219</v>
      </c>
      <c r="J15" s="172" t="s">
        <v>211</v>
      </c>
      <c r="K15" s="182" t="s">
        <v>127</v>
      </c>
      <c r="L15" s="137" t="s">
        <v>132</v>
      </c>
      <c r="M15" s="185" t="s">
        <v>128</v>
      </c>
      <c r="N15" s="187" t="s">
        <v>266</v>
      </c>
      <c r="O15" s="188"/>
      <c r="P15" s="137" t="s">
        <v>115</v>
      </c>
      <c r="Q15" s="139"/>
      <c r="R15" s="141"/>
      <c r="S15" s="107" t="s">
        <v>129</v>
      </c>
      <c r="T15" s="110"/>
      <c r="U15" s="4"/>
      <c r="V15" s="4"/>
      <c r="W15" s="4"/>
      <c r="X15" s="4"/>
      <c r="Y15" s="4" t="s">
        <v>58</v>
      </c>
      <c r="Z15" s="4" t="s">
        <v>13</v>
      </c>
      <c r="AA15" s="4" t="s">
        <v>69</v>
      </c>
      <c r="AB15" s="4" t="s">
        <v>91</v>
      </c>
      <c r="AC15" s="4"/>
      <c r="AD15" s="4" t="s">
        <v>182</v>
      </c>
      <c r="AE15" s="4" t="s">
        <v>173</v>
      </c>
      <c r="AF15" s="4" t="str">
        <f>D27&amp;E27&amp;D29&amp;E29</f>
        <v/>
      </c>
      <c r="AG15" s="6" t="s">
        <v>176</v>
      </c>
      <c r="AH15" s="7" t="e">
        <f>DATEVALUE(AF15)</f>
        <v>#VALUE!</v>
      </c>
      <c r="AI15" s="4" t="s">
        <v>185</v>
      </c>
      <c r="AJ15" s="4"/>
      <c r="AK15" s="4" t="e">
        <f ca="1">DATEDIF(AH15,$Y$1,"Y")</f>
        <v>#VALUE!</v>
      </c>
      <c r="AL15" s="4" t="str">
        <f>IF(COUNTIF(BI23:BI63,"〇"),"OK","NG")</f>
        <v>NG</v>
      </c>
      <c r="AM15" s="4"/>
      <c r="AN15" s="4"/>
      <c r="AO15" s="4"/>
      <c r="AP15" s="4"/>
      <c r="AQ15" s="4"/>
      <c r="AR15" s="4"/>
      <c r="AS15" s="4"/>
    </row>
    <row r="16" spans="1:48" s="1" customFormat="1" ht="18.75" customHeight="1" thickBot="1" x14ac:dyDescent="0.25">
      <c r="A16" s="144"/>
      <c r="B16" s="42"/>
      <c r="C16" s="147"/>
      <c r="D16" s="38" t="s">
        <v>121</v>
      </c>
      <c r="E16" s="38" t="s">
        <v>118</v>
      </c>
      <c r="F16" s="123"/>
      <c r="G16" s="124"/>
      <c r="H16" s="150"/>
      <c r="I16" s="152"/>
      <c r="J16" s="173"/>
      <c r="K16" s="183"/>
      <c r="L16" s="184"/>
      <c r="M16" s="186"/>
      <c r="N16" s="29" t="s">
        <v>130</v>
      </c>
      <c r="O16" s="33"/>
      <c r="P16" s="138"/>
      <c r="Q16" s="140"/>
      <c r="R16" s="142"/>
      <c r="S16" s="108"/>
      <c r="T16" s="111"/>
      <c r="U16" s="4"/>
      <c r="V16" s="4"/>
      <c r="W16" s="4"/>
      <c r="X16" s="4"/>
      <c r="Y16" s="4" t="s">
        <v>57</v>
      </c>
      <c r="Z16" s="4" t="s">
        <v>14</v>
      </c>
      <c r="AA16" s="4" t="s">
        <v>70</v>
      </c>
      <c r="AB16" s="4" t="s">
        <v>92</v>
      </c>
      <c r="AC16" s="4"/>
      <c r="AD16" s="4"/>
      <c r="AE16" s="4" t="s">
        <v>132</v>
      </c>
      <c r="AF16" s="4" t="str">
        <f>IF(AND(AF17="年齢OK",C27="女"),"受診OK","受診NG")</f>
        <v>受診NG</v>
      </c>
      <c r="AG16" s="6"/>
      <c r="AH16" s="7"/>
      <c r="AI16" s="4" t="s">
        <v>175</v>
      </c>
      <c r="AJ16" s="4" t="str">
        <f>IF(AND(AJ17="年齢OK",C27="女"),"受診OK","受診NG")</f>
        <v>受診NG</v>
      </c>
      <c r="AK16" s="4"/>
      <c r="AL16" s="4"/>
      <c r="AM16" s="4" t="s">
        <v>206</v>
      </c>
      <c r="AN16" s="4" t="str">
        <f>IF(COUNTIF(BA23:BA29,"〇"),"受診OK","受診NG")</f>
        <v>受診NG</v>
      </c>
      <c r="AO16" s="4"/>
      <c r="AP16" s="4"/>
      <c r="AQ16" s="4"/>
      <c r="AR16" s="4"/>
      <c r="AS16" s="4"/>
    </row>
    <row r="17" spans="1:61 16384:16384" s="1" customFormat="1" ht="18.75" customHeight="1" x14ac:dyDescent="0.2">
      <c r="A17" s="144"/>
      <c r="B17" s="112"/>
      <c r="C17" s="147"/>
      <c r="D17" s="54"/>
      <c r="E17" s="55"/>
      <c r="F17" s="125"/>
      <c r="G17" s="126"/>
      <c r="H17" s="133"/>
      <c r="I17" s="135"/>
      <c r="J17" s="174"/>
      <c r="K17" s="170"/>
      <c r="L17" s="170"/>
      <c r="M17" s="168"/>
      <c r="N17" s="30" t="s">
        <v>215</v>
      </c>
      <c r="O17" s="34"/>
      <c r="P17" s="176" t="s">
        <v>116</v>
      </c>
      <c r="Q17" s="139"/>
      <c r="R17" s="141"/>
      <c r="S17" s="107" t="s">
        <v>178</v>
      </c>
      <c r="T17" s="110"/>
      <c r="U17" s="4"/>
      <c r="V17" s="4"/>
      <c r="W17" s="4"/>
      <c r="X17" s="4"/>
      <c r="Y17" s="4" t="s">
        <v>56</v>
      </c>
      <c r="Z17" s="4" t="s">
        <v>15</v>
      </c>
      <c r="AA17" s="4" t="s">
        <v>71</v>
      </c>
      <c r="AB17" s="4" t="s">
        <v>93</v>
      </c>
      <c r="AC17" s="4"/>
      <c r="AD17" s="4"/>
      <c r="AE17" s="4"/>
      <c r="AF17" s="4" t="str">
        <f>IF(COUNTIF(AK31:AK50,"〇"),"年齢OK","受診NG")</f>
        <v>受診NG</v>
      </c>
      <c r="AG17" s="4"/>
      <c r="AH17" s="4"/>
      <c r="AI17" s="4"/>
      <c r="AJ17" s="4" t="str">
        <f>IF(COUNTIF(AS23:AS52,"〇"),"年齢OK","受診NG")</f>
        <v>受診NG</v>
      </c>
      <c r="AK17" s="4"/>
      <c r="AL17" s="4"/>
      <c r="AM17" s="4" t="s">
        <v>225</v>
      </c>
      <c r="AN17" s="4" t="str">
        <f>IF(COUNTIF(AK23:AK32,"〇"),"受診OK","受診NG")</f>
        <v>受診NG</v>
      </c>
      <c r="AO17" s="4" t="str">
        <f>IF(AND(AN17="受診OK",C27="女"),"受診OK","受診NG")</f>
        <v>受診NG</v>
      </c>
      <c r="AP17" s="4"/>
      <c r="AQ17" s="4"/>
      <c r="AR17" s="4"/>
      <c r="AS17" s="4"/>
    </row>
    <row r="18" spans="1:61 16384:16384" s="1" customFormat="1" ht="18.75" customHeight="1" thickBot="1" x14ac:dyDescent="0.25">
      <c r="A18" s="145"/>
      <c r="B18" s="113"/>
      <c r="C18" s="148"/>
      <c r="D18" s="2" t="s">
        <v>1</v>
      </c>
      <c r="E18" s="165"/>
      <c r="F18" s="166"/>
      <c r="G18" s="167"/>
      <c r="H18" s="134"/>
      <c r="I18" s="136"/>
      <c r="J18" s="175"/>
      <c r="K18" s="171"/>
      <c r="L18" s="171"/>
      <c r="M18" s="169"/>
      <c r="N18" s="31" t="s">
        <v>177</v>
      </c>
      <c r="O18" s="35" t="s">
        <v>212</v>
      </c>
      <c r="P18" s="177"/>
      <c r="Q18" s="178"/>
      <c r="R18" s="179"/>
      <c r="S18" s="180"/>
      <c r="T18" s="181"/>
      <c r="U18" s="4"/>
      <c r="V18" s="4"/>
      <c r="W18" s="4"/>
      <c r="X18" s="4"/>
      <c r="Y18" s="4" t="s">
        <v>55</v>
      </c>
      <c r="Z18" s="4" t="s">
        <v>16</v>
      </c>
      <c r="AA18" s="4"/>
      <c r="AB18" s="4" t="s">
        <v>94</v>
      </c>
      <c r="AC18" s="4"/>
      <c r="AD18" s="4"/>
      <c r="AE18" s="4"/>
      <c r="AF18" s="4"/>
      <c r="AG18" s="4"/>
      <c r="AH18" s="4"/>
      <c r="AI18" s="4"/>
      <c r="AJ18" s="4"/>
      <c r="AK18" s="4"/>
      <c r="AL18" s="4"/>
      <c r="AM18" s="4"/>
      <c r="AN18" s="4"/>
      <c r="AO18" s="4"/>
      <c r="AP18" s="4"/>
      <c r="AQ18" s="4"/>
      <c r="AR18" s="4"/>
      <c r="AS18" s="4"/>
    </row>
    <row r="19" spans="1:61 16384:16384" s="1" customFormat="1" ht="30" customHeight="1" x14ac:dyDescent="0.2">
      <c r="A19" s="153" t="s">
        <v>122</v>
      </c>
      <c r="B19" s="40" t="s">
        <v>217</v>
      </c>
      <c r="C19" s="155" t="s">
        <v>123</v>
      </c>
      <c r="D19" s="157" t="s">
        <v>124</v>
      </c>
      <c r="E19" s="158"/>
      <c r="F19" s="157" t="s">
        <v>125</v>
      </c>
      <c r="G19" s="158"/>
      <c r="H19" s="159" t="s">
        <v>179</v>
      </c>
      <c r="I19" s="160"/>
      <c r="J19" s="160"/>
      <c r="K19" s="160"/>
      <c r="L19" s="160"/>
      <c r="M19" s="161"/>
      <c r="N19" s="117" t="s">
        <v>265</v>
      </c>
      <c r="O19" s="118"/>
      <c r="P19" s="127" t="s">
        <v>114</v>
      </c>
      <c r="Q19" s="129" t="s">
        <v>117</v>
      </c>
      <c r="R19" s="131" t="s">
        <v>118</v>
      </c>
      <c r="S19" s="114" t="s">
        <v>126</v>
      </c>
      <c r="T19" s="116"/>
      <c r="U19" s="4"/>
      <c r="V19" s="4"/>
      <c r="W19" s="4"/>
      <c r="X19" s="4"/>
      <c r="Y19" s="4" t="s">
        <v>54</v>
      </c>
      <c r="Z19" s="4" t="s">
        <v>17</v>
      </c>
      <c r="AA19" s="4"/>
      <c r="AB19" s="4" t="s">
        <v>95</v>
      </c>
      <c r="AC19" s="4"/>
      <c r="AD19" s="4"/>
      <c r="AE19" s="4"/>
      <c r="AF19" s="4"/>
      <c r="AG19" s="4"/>
      <c r="AH19" s="4"/>
      <c r="AI19" s="4"/>
      <c r="AJ19" s="4"/>
      <c r="AK19" s="4"/>
      <c r="AL19" s="4"/>
      <c r="AM19" s="4"/>
      <c r="AN19" s="4"/>
      <c r="AO19" s="4"/>
      <c r="AP19" s="4"/>
      <c r="AQ19" s="4"/>
      <c r="AR19" s="4"/>
      <c r="AS19" s="4"/>
    </row>
    <row r="20" spans="1:61 16384:16384" s="1" customFormat="1" ht="18.75" customHeight="1" thickBot="1" x14ac:dyDescent="0.25">
      <c r="A20" s="154"/>
      <c r="B20" s="41" t="s">
        <v>218</v>
      </c>
      <c r="C20" s="156"/>
      <c r="D20" s="38" t="s">
        <v>119</v>
      </c>
      <c r="E20" s="38" t="s">
        <v>120</v>
      </c>
      <c r="F20" s="26" t="s">
        <v>2</v>
      </c>
      <c r="G20" s="36"/>
      <c r="H20" s="162"/>
      <c r="I20" s="163"/>
      <c r="J20" s="163"/>
      <c r="K20" s="163"/>
      <c r="L20" s="163"/>
      <c r="M20" s="164"/>
      <c r="N20" s="119"/>
      <c r="O20" s="120"/>
      <c r="P20" s="128"/>
      <c r="Q20" s="130"/>
      <c r="R20" s="132"/>
      <c r="S20" s="115"/>
      <c r="T20" s="111"/>
      <c r="U20" s="4"/>
      <c r="V20" s="4"/>
      <c r="W20" s="4"/>
      <c r="X20" s="4"/>
      <c r="Y20" s="4" t="s">
        <v>53</v>
      </c>
      <c r="Z20" s="4" t="s">
        <v>18</v>
      </c>
      <c r="AA20" s="4"/>
      <c r="AB20" s="4" t="s">
        <v>96</v>
      </c>
      <c r="AC20" s="4"/>
      <c r="AD20" s="4"/>
      <c r="AE20" s="4"/>
      <c r="AF20" s="4"/>
      <c r="AG20" s="4"/>
      <c r="AH20" s="4"/>
      <c r="AI20" s="4"/>
      <c r="AJ20" s="4"/>
      <c r="AK20" s="4"/>
      <c r="AL20" s="4"/>
      <c r="AM20" s="4"/>
      <c r="AN20" s="4"/>
      <c r="AO20" s="4"/>
      <c r="AP20" s="4"/>
      <c r="AQ20" s="4"/>
      <c r="AR20" s="4"/>
      <c r="AS20" s="4"/>
    </row>
    <row r="21" spans="1:61 16384:16384" s="1" customFormat="1" ht="18.75" customHeight="1" x14ac:dyDescent="0.2">
      <c r="A21" s="143"/>
      <c r="B21" s="39"/>
      <c r="C21" s="146"/>
      <c r="D21" s="52"/>
      <c r="E21" s="53"/>
      <c r="F21" s="121"/>
      <c r="G21" s="122"/>
      <c r="H21" s="149" t="s">
        <v>113</v>
      </c>
      <c r="I21" s="151" t="s">
        <v>219</v>
      </c>
      <c r="J21" s="172" t="s">
        <v>211</v>
      </c>
      <c r="K21" s="182" t="s">
        <v>127</v>
      </c>
      <c r="L21" s="137" t="s">
        <v>132</v>
      </c>
      <c r="M21" s="185" t="s">
        <v>128</v>
      </c>
      <c r="N21" s="187" t="s">
        <v>266</v>
      </c>
      <c r="O21" s="188"/>
      <c r="P21" s="137" t="s">
        <v>115</v>
      </c>
      <c r="Q21" s="139"/>
      <c r="R21" s="141"/>
      <c r="S21" s="107" t="s">
        <v>129</v>
      </c>
      <c r="T21" s="110"/>
      <c r="U21" s="4"/>
      <c r="V21" s="4"/>
      <c r="W21" s="4"/>
      <c r="X21" s="4"/>
      <c r="Y21" s="4" t="s">
        <v>52</v>
      </c>
      <c r="Z21" s="4" t="s">
        <v>19</v>
      </c>
      <c r="AA21" s="4"/>
      <c r="AB21" s="4" t="s">
        <v>97</v>
      </c>
      <c r="AC21" s="4"/>
      <c r="AD21" s="4"/>
      <c r="AE21" s="4" t="s">
        <v>203</v>
      </c>
      <c r="AF21" s="4" t="s">
        <v>205</v>
      </c>
      <c r="AG21" s="4"/>
      <c r="AH21" s="4"/>
      <c r="AI21" s="4"/>
      <c r="AJ21" s="4"/>
      <c r="AK21" s="4"/>
      <c r="AL21" s="4"/>
      <c r="AM21" s="4" t="s">
        <v>175</v>
      </c>
      <c r="AN21" s="4" t="s">
        <v>204</v>
      </c>
      <c r="AO21" s="4"/>
      <c r="AP21" s="4"/>
      <c r="AQ21" s="4"/>
      <c r="AR21" s="4"/>
      <c r="AS21" s="4"/>
      <c r="AU21" s="1" t="s">
        <v>206</v>
      </c>
      <c r="BB21" s="1" t="s">
        <v>204</v>
      </c>
    </row>
    <row r="22" spans="1:61 16384:16384" s="1" customFormat="1" ht="18.75" customHeight="1" thickBot="1" x14ac:dyDescent="0.25">
      <c r="A22" s="144"/>
      <c r="B22" s="42"/>
      <c r="C22" s="147"/>
      <c r="D22" s="38" t="s">
        <v>121</v>
      </c>
      <c r="E22" s="38" t="s">
        <v>118</v>
      </c>
      <c r="F22" s="123"/>
      <c r="G22" s="124"/>
      <c r="H22" s="150"/>
      <c r="I22" s="152"/>
      <c r="J22" s="173"/>
      <c r="K22" s="183"/>
      <c r="L22" s="184"/>
      <c r="M22" s="186"/>
      <c r="N22" s="29" t="s">
        <v>130</v>
      </c>
      <c r="O22" s="33"/>
      <c r="P22" s="138"/>
      <c r="Q22" s="140"/>
      <c r="R22" s="142"/>
      <c r="S22" s="108"/>
      <c r="T22" s="111"/>
      <c r="U22" s="4"/>
      <c r="V22" s="4"/>
      <c r="W22" s="4"/>
      <c r="X22" s="4"/>
      <c r="Y22" s="4" t="s">
        <v>51</v>
      </c>
      <c r="Z22" s="4" t="s">
        <v>20</v>
      </c>
      <c r="AA22" s="4"/>
      <c r="AB22" s="4" t="s">
        <v>98</v>
      </c>
      <c r="AC22" s="4"/>
      <c r="AD22" s="4"/>
      <c r="AE22" s="8" t="s">
        <v>173</v>
      </c>
      <c r="AF22" s="25" t="s">
        <v>174</v>
      </c>
      <c r="AG22" s="8"/>
      <c r="AH22" s="8"/>
      <c r="AI22" s="8"/>
      <c r="AJ22" s="8"/>
      <c r="AK22" s="8"/>
      <c r="AL22" s="8"/>
      <c r="AM22" s="8" t="s">
        <v>173</v>
      </c>
      <c r="AN22" s="8" t="s">
        <v>174</v>
      </c>
      <c r="AO22" s="8"/>
      <c r="AP22" s="4"/>
      <c r="AQ22" s="4"/>
      <c r="AR22" s="4"/>
      <c r="AS22" s="4"/>
      <c r="AU22" s="1" t="s">
        <v>173</v>
      </c>
      <c r="AV22" s="1" t="s">
        <v>174</v>
      </c>
      <c r="BB22" s="1" t="s">
        <v>238</v>
      </c>
      <c r="BC22" s="1" t="s">
        <v>241</v>
      </c>
    </row>
    <row r="23" spans="1:61 16384:16384" s="1" customFormat="1" ht="18.75" customHeight="1" x14ac:dyDescent="0.2">
      <c r="A23" s="144"/>
      <c r="B23" s="112"/>
      <c r="C23" s="147"/>
      <c r="D23" s="54"/>
      <c r="E23" s="55"/>
      <c r="F23" s="125"/>
      <c r="G23" s="126"/>
      <c r="H23" s="133"/>
      <c r="I23" s="135"/>
      <c r="J23" s="174"/>
      <c r="K23" s="170"/>
      <c r="L23" s="170"/>
      <c r="M23" s="168"/>
      <c r="N23" s="30" t="s">
        <v>215</v>
      </c>
      <c r="O23" s="34"/>
      <c r="P23" s="176" t="s">
        <v>116</v>
      </c>
      <c r="Q23" s="139"/>
      <c r="R23" s="141"/>
      <c r="S23" s="107" t="s">
        <v>178</v>
      </c>
      <c r="T23" s="110"/>
      <c r="U23" s="4"/>
      <c r="V23" s="4"/>
      <c r="W23" s="4"/>
      <c r="X23" s="4"/>
      <c r="Y23" s="4" t="s">
        <v>50</v>
      </c>
      <c r="Z23" s="4" t="s">
        <v>21</v>
      </c>
      <c r="AA23" s="4"/>
      <c r="AB23" s="4" t="s">
        <v>99</v>
      </c>
      <c r="AC23" s="4"/>
      <c r="AD23" s="4"/>
      <c r="AE23" s="8" t="s">
        <v>133</v>
      </c>
      <c r="AF23" s="24">
        <v>38079</v>
      </c>
      <c r="AG23" s="24">
        <v>38443</v>
      </c>
      <c r="AH23" s="8" t="e">
        <f>IF(AND($AH$6&gt;=AF23,$AH$6&lt;=AG23),"〇","×")</f>
        <v>#VALUE!</v>
      </c>
      <c r="AI23" s="8" t="e">
        <f>IF(AND($AH$9&gt;=AF23,$AH$9&lt;=AG23),"〇","×")</f>
        <v>#VALUE!</v>
      </c>
      <c r="AJ23" s="8" t="e">
        <f>IF(AND($AH$12&gt;=AF23,$AH$12&lt;=AG23),"〇","×")</f>
        <v>#VALUE!</v>
      </c>
      <c r="AK23" s="8" t="e">
        <f>IF(AND($AH$15&gt;=AF23,$AH$15&lt;=AG23),"〇","×")</f>
        <v>#VALUE!</v>
      </c>
      <c r="AL23" s="8"/>
      <c r="AM23" s="8" t="s">
        <v>143</v>
      </c>
      <c r="AN23" s="9">
        <v>30774</v>
      </c>
      <c r="AO23" s="9">
        <v>31138</v>
      </c>
      <c r="AP23" s="8" t="e">
        <f>IF(AND($AH$6&gt;=AN23,$AH$6&lt;=AO23),"〇","×")</f>
        <v>#VALUE!</v>
      </c>
      <c r="AQ23" s="4" t="e">
        <f>IF(AND($AH$9&gt;=AN23,$AH$9&lt;=AO23),"〇","×")</f>
        <v>#VALUE!</v>
      </c>
      <c r="AR23" s="4" t="e">
        <f>IF(AND($AH$12&gt;=AN23,$AH$12&lt;=AO23),"〇","×")</f>
        <v>#VALUE!</v>
      </c>
      <c r="AS23" s="4" t="e">
        <f>IF(AND($AH$15&gt;=AN23,$AH$15&lt;=AO23),"〇","×")</f>
        <v>#VALUE!</v>
      </c>
      <c r="AU23" s="8" t="s">
        <v>143</v>
      </c>
      <c r="AV23" s="9">
        <v>30774</v>
      </c>
      <c r="AW23" s="9">
        <v>31138</v>
      </c>
      <c r="AX23" s="8" t="e">
        <f>IF(AND($AH$6&gt;=AV23,$AH$6&lt;=AW23),"〇","×")</f>
        <v>#VALUE!</v>
      </c>
      <c r="AY23" s="4" t="e">
        <f>IF(AND($AH$9&gt;=AV23,$AH$9&lt;=AW23),"〇","×")</f>
        <v>#VALUE!</v>
      </c>
      <c r="AZ23" s="4" t="e">
        <f>IF(AND($AH$12&gt;=AV23,$AH$12&lt;=AW23),"〇","×")</f>
        <v>#VALUE!</v>
      </c>
      <c r="BA23" s="4" t="e">
        <f>IF(AND($AH$15&gt;=AV23,$AH$15&lt;=AW23),"〇","×")</f>
        <v>#VALUE!</v>
      </c>
      <c r="BB23" s="1" t="s">
        <v>242</v>
      </c>
      <c r="BC23" s="44">
        <v>32600</v>
      </c>
      <c r="BD23" s="44">
        <v>32964</v>
      </c>
      <c r="BE23" s="1" t="e">
        <f>IF(AND($AH$6&gt;=BC23,$AH$6&lt;=BD23),"〇","×")</f>
        <v>#VALUE!</v>
      </c>
      <c r="BF23" s="1" t="e">
        <f>IF(AND($AH$9&gt;=BC23,$AH$9&lt;=BD23),"〇","×")</f>
        <v>#VALUE!</v>
      </c>
      <c r="BG23" s="1" t="e">
        <f>IF(AND($AH$12&gt;=BC23,$AH$12&lt;=BD23),"〇","×")</f>
        <v>#VALUE!</v>
      </c>
      <c r="BI23" s="1" t="e">
        <f>IF(AND($AH$15&gt;=BC23,$AH$15&lt;=BD23),"〇","×")</f>
        <v>#VALUE!</v>
      </c>
    </row>
    <row r="24" spans="1:61 16384:16384" s="1" customFormat="1" ht="18.75" customHeight="1" thickBot="1" x14ac:dyDescent="0.25">
      <c r="A24" s="145"/>
      <c r="B24" s="113"/>
      <c r="C24" s="148"/>
      <c r="D24" s="2" t="s">
        <v>1</v>
      </c>
      <c r="E24" s="165"/>
      <c r="F24" s="166"/>
      <c r="G24" s="167"/>
      <c r="H24" s="134"/>
      <c r="I24" s="136"/>
      <c r="J24" s="175"/>
      <c r="K24" s="171"/>
      <c r="L24" s="171"/>
      <c r="M24" s="169"/>
      <c r="N24" s="31" t="s">
        <v>177</v>
      </c>
      <c r="O24" s="35" t="s">
        <v>212</v>
      </c>
      <c r="P24" s="177"/>
      <c r="Q24" s="178"/>
      <c r="R24" s="179"/>
      <c r="S24" s="180"/>
      <c r="T24" s="181"/>
      <c r="U24" s="4"/>
      <c r="V24" s="4"/>
      <c r="W24" s="4"/>
      <c r="X24" s="4"/>
      <c r="Y24" s="4" t="s">
        <v>49</v>
      </c>
      <c r="Z24" s="4" t="s">
        <v>22</v>
      </c>
      <c r="AA24" s="4"/>
      <c r="AB24" s="4" t="s">
        <v>100</v>
      </c>
      <c r="AC24" s="4"/>
      <c r="AD24" s="4"/>
      <c r="AE24" s="8" t="s">
        <v>134</v>
      </c>
      <c r="AF24" s="9">
        <v>37348</v>
      </c>
      <c r="AG24" s="9">
        <v>37712</v>
      </c>
      <c r="AH24" s="8" t="e">
        <f t="shared" ref="AH24:AH62" si="0">IF(AND($AH$6&gt;=AF24,$AH$6&lt;=AG24),"〇","×")</f>
        <v>#VALUE!</v>
      </c>
      <c r="AI24" s="8" t="e">
        <f t="shared" ref="AI24:AI62" si="1">IF(AND($AH$9&gt;=AF24,$AH$9&lt;=AG24),"〇","×")</f>
        <v>#VALUE!</v>
      </c>
      <c r="AJ24" s="8" t="e">
        <f>IF(AND($AH$12&gt;=AF24,$AH$12&lt;=AG24),"〇","×")</f>
        <v>#VALUE!</v>
      </c>
      <c r="AK24" s="8" t="e">
        <f t="shared" ref="AK24:AK62" si="2">IF(AND($AH$15&gt;=AF24,$AH$15&lt;=AG24),"〇","×")</f>
        <v>#VALUE!</v>
      </c>
      <c r="AL24" s="8"/>
      <c r="AM24" s="8" t="s">
        <v>144</v>
      </c>
      <c r="AN24" s="9">
        <v>30043</v>
      </c>
      <c r="AO24" s="9">
        <v>30407</v>
      </c>
      <c r="AP24" s="8" t="e">
        <f t="shared" ref="AP24:AP52" si="3">IF(AND($AH$6&gt;=AN24,$AH$6&lt;=AO24),"〇","×")</f>
        <v>#VALUE!</v>
      </c>
      <c r="AQ24" s="4" t="e">
        <f t="shared" ref="AQ24:AQ52" si="4">IF(AND($AH$9&gt;=AN24,$AH$9&lt;=AO24),"〇","×")</f>
        <v>#VALUE!</v>
      </c>
      <c r="AR24" s="4" t="e">
        <f t="shared" ref="AR24:AR52" si="5">IF(AND($AH$12&gt;=AN24,$AH$12&lt;=AO24),"〇","×")</f>
        <v>#VALUE!</v>
      </c>
      <c r="AS24" s="4" t="e">
        <f t="shared" ref="AS24:AS51" si="6">IF(AND($AH$15&gt;=AN24,$AH$15&lt;=AO24),"〇","×")</f>
        <v>#VALUE!</v>
      </c>
      <c r="AU24" s="59" t="s">
        <v>271</v>
      </c>
      <c r="AV24" s="9">
        <v>28947</v>
      </c>
      <c r="AW24" s="9">
        <v>29312</v>
      </c>
      <c r="AX24" s="8" t="e">
        <f t="shared" ref="AX24:AX29" si="7">IF(AND($AH$6&gt;=AV24,$AH$6&lt;=AW24),"〇","×")</f>
        <v>#VALUE!</v>
      </c>
      <c r="AY24" s="4" t="e">
        <f t="shared" ref="AY24:AY29" si="8">IF(AND($AH$9&gt;=AV24,$AH$9&lt;=AW24),"〇","×")</f>
        <v>#VALUE!</v>
      </c>
      <c r="AZ24" s="4" t="e">
        <f t="shared" ref="AZ24:AZ29" si="9">IF(AND($AH$12&gt;=AV24,$AH$12&lt;=AW24),"〇","×")</f>
        <v>#VALUE!</v>
      </c>
      <c r="BA24" s="4" t="e">
        <f t="shared" ref="BA24:BA29" si="10">IF(AND($AH$15&gt;=AV24,$AH$15&lt;=AW24),"〇","×")</f>
        <v>#VALUE!</v>
      </c>
      <c r="BB24" s="1" t="s">
        <v>243</v>
      </c>
      <c r="BC24" s="44">
        <v>32235</v>
      </c>
      <c r="BD24" s="44">
        <v>32599</v>
      </c>
      <c r="BE24" s="1" t="e">
        <f t="shared" ref="BE24:BE63" si="11">IF(AND($AH$6&gt;=BC24,$AH$6&lt;=BD24),"〇","×")</f>
        <v>#VALUE!</v>
      </c>
      <c r="BF24" s="1" t="e">
        <f t="shared" ref="BF24:BF63" si="12">IF(AND($AH$9&gt;=BC24,$AH$9&lt;=BD24),"〇","×")</f>
        <v>#VALUE!</v>
      </c>
      <c r="BG24" s="1" t="e">
        <f t="shared" ref="BG24:BG63" si="13">IF(AND($AH$12&gt;=BC24,$AH$12&lt;=BD24),"〇","×")</f>
        <v>#VALUE!</v>
      </c>
      <c r="BI24" s="1" t="e">
        <f t="shared" ref="BI24:BI63" si="14">IF(AND($AH$15&gt;=BC24,$AH$15&lt;=BD24),"〇","×")</f>
        <v>#VALUE!</v>
      </c>
    </row>
    <row r="25" spans="1:61 16384:16384" s="1" customFormat="1" ht="30" customHeight="1" x14ac:dyDescent="0.2">
      <c r="A25" s="153" t="s">
        <v>122</v>
      </c>
      <c r="B25" s="40" t="s">
        <v>217</v>
      </c>
      <c r="C25" s="155" t="s">
        <v>123</v>
      </c>
      <c r="D25" s="157" t="s">
        <v>124</v>
      </c>
      <c r="E25" s="158"/>
      <c r="F25" s="157" t="s">
        <v>125</v>
      </c>
      <c r="G25" s="158"/>
      <c r="H25" s="159" t="s">
        <v>179</v>
      </c>
      <c r="I25" s="160"/>
      <c r="J25" s="160"/>
      <c r="K25" s="160"/>
      <c r="L25" s="160"/>
      <c r="M25" s="161"/>
      <c r="N25" s="117" t="s">
        <v>265</v>
      </c>
      <c r="O25" s="118"/>
      <c r="P25" s="127" t="s">
        <v>114</v>
      </c>
      <c r="Q25" s="129" t="s">
        <v>117</v>
      </c>
      <c r="R25" s="131" t="s">
        <v>118</v>
      </c>
      <c r="S25" s="114" t="s">
        <v>126</v>
      </c>
      <c r="T25" s="116"/>
      <c r="U25" s="4"/>
      <c r="V25" s="4"/>
      <c r="W25" s="4"/>
      <c r="X25" s="4"/>
      <c r="Y25" s="4" t="s">
        <v>48</v>
      </c>
      <c r="Z25" s="4" t="s">
        <v>23</v>
      </c>
      <c r="AA25" s="4"/>
      <c r="AB25" s="4" t="s">
        <v>101</v>
      </c>
      <c r="AC25" s="4"/>
      <c r="AD25" s="4"/>
      <c r="AE25" s="8" t="s">
        <v>135</v>
      </c>
      <c r="AF25" s="24">
        <v>36618</v>
      </c>
      <c r="AG25" s="24">
        <v>36982</v>
      </c>
      <c r="AH25" s="8" t="e">
        <f t="shared" si="0"/>
        <v>#VALUE!</v>
      </c>
      <c r="AI25" s="8" t="e">
        <f t="shared" si="1"/>
        <v>#VALUE!</v>
      </c>
      <c r="AJ25" s="8" t="e">
        <f t="shared" ref="AJ25:AJ62" si="15">IF(AND($AH$12&gt;=AF25,$AH$12&lt;=AG25),"〇","×")</f>
        <v>#VALUE!</v>
      </c>
      <c r="AK25" s="8" t="e">
        <f t="shared" si="2"/>
        <v>#VALUE!</v>
      </c>
      <c r="AL25" s="8"/>
      <c r="AM25" s="8" t="s">
        <v>145</v>
      </c>
      <c r="AN25" s="9">
        <v>29313</v>
      </c>
      <c r="AO25" s="9">
        <v>29677</v>
      </c>
      <c r="AP25" s="8" t="e">
        <f t="shared" si="3"/>
        <v>#VALUE!</v>
      </c>
      <c r="AQ25" s="4" t="e">
        <f t="shared" si="4"/>
        <v>#VALUE!</v>
      </c>
      <c r="AR25" s="4" t="e">
        <f t="shared" si="5"/>
        <v>#VALUE!</v>
      </c>
      <c r="AS25" s="4" t="e">
        <f t="shared" si="6"/>
        <v>#VALUE!</v>
      </c>
      <c r="AU25" s="8" t="s">
        <v>148</v>
      </c>
      <c r="AV25" s="9">
        <v>27121</v>
      </c>
      <c r="AW25" s="9">
        <v>27485</v>
      </c>
      <c r="AX25" s="8" t="e">
        <f t="shared" si="7"/>
        <v>#VALUE!</v>
      </c>
      <c r="AY25" s="4" t="e">
        <f t="shared" si="8"/>
        <v>#VALUE!</v>
      </c>
      <c r="AZ25" s="4" t="e">
        <f t="shared" si="9"/>
        <v>#VALUE!</v>
      </c>
      <c r="BA25" s="4" t="e">
        <f t="shared" si="10"/>
        <v>#VALUE!</v>
      </c>
      <c r="BB25" s="1" t="s">
        <v>244</v>
      </c>
      <c r="BC25" s="44">
        <v>31869</v>
      </c>
      <c r="BD25" s="44">
        <v>32234</v>
      </c>
      <c r="BE25" s="1" t="e">
        <f t="shared" si="11"/>
        <v>#VALUE!</v>
      </c>
      <c r="BF25" s="1" t="e">
        <f t="shared" si="12"/>
        <v>#VALUE!</v>
      </c>
      <c r="BG25" s="1" t="e">
        <f t="shared" si="13"/>
        <v>#VALUE!</v>
      </c>
      <c r="BI25" s="1" t="e">
        <f t="shared" si="14"/>
        <v>#VALUE!</v>
      </c>
    </row>
    <row r="26" spans="1:61 16384:16384" s="1" customFormat="1" ht="18.75" customHeight="1" thickBot="1" x14ac:dyDescent="0.25">
      <c r="A26" s="154"/>
      <c r="B26" s="41" t="s">
        <v>218</v>
      </c>
      <c r="C26" s="156"/>
      <c r="D26" s="38" t="s">
        <v>119</v>
      </c>
      <c r="E26" s="38" t="s">
        <v>120</v>
      </c>
      <c r="F26" s="26" t="s">
        <v>2</v>
      </c>
      <c r="G26" s="36"/>
      <c r="H26" s="162"/>
      <c r="I26" s="163"/>
      <c r="J26" s="163"/>
      <c r="K26" s="163"/>
      <c r="L26" s="163"/>
      <c r="M26" s="164"/>
      <c r="N26" s="119"/>
      <c r="O26" s="120"/>
      <c r="P26" s="128"/>
      <c r="Q26" s="130"/>
      <c r="R26" s="132"/>
      <c r="S26" s="115"/>
      <c r="T26" s="111"/>
      <c r="U26" s="4"/>
      <c r="V26" s="4"/>
      <c r="W26" s="4"/>
      <c r="X26" s="4"/>
      <c r="Y26" s="4" t="s">
        <v>47</v>
      </c>
      <c r="Z26" s="4" t="s">
        <v>24</v>
      </c>
      <c r="AA26" s="4"/>
      <c r="AB26" s="4" t="s">
        <v>102</v>
      </c>
      <c r="AC26" s="4"/>
      <c r="AD26" s="4"/>
      <c r="AE26" s="8" t="s">
        <v>136</v>
      </c>
      <c r="AF26" s="9">
        <v>35887</v>
      </c>
      <c r="AG26" s="9">
        <v>36251</v>
      </c>
      <c r="AH26" s="8" t="e">
        <f t="shared" si="0"/>
        <v>#VALUE!</v>
      </c>
      <c r="AI26" s="8" t="e">
        <f t="shared" si="1"/>
        <v>#VALUE!</v>
      </c>
      <c r="AJ26" s="8" t="e">
        <f>IF(AND($AH$12&gt;=AF26,$AH$12&lt;=AG26),"〇","×")</f>
        <v>#VALUE!</v>
      </c>
      <c r="AK26" s="8" t="e">
        <f t="shared" si="2"/>
        <v>#VALUE!</v>
      </c>
      <c r="AL26" s="8"/>
      <c r="AM26" s="8" t="s">
        <v>146</v>
      </c>
      <c r="AN26" s="9">
        <v>28582</v>
      </c>
      <c r="AO26" s="9">
        <v>28946</v>
      </c>
      <c r="AP26" s="8" t="e">
        <f t="shared" si="3"/>
        <v>#VALUE!</v>
      </c>
      <c r="AQ26" s="4" t="e">
        <f t="shared" si="4"/>
        <v>#VALUE!</v>
      </c>
      <c r="AR26" s="4" t="e">
        <f t="shared" si="5"/>
        <v>#VALUE!</v>
      </c>
      <c r="AS26" s="4" t="e">
        <f t="shared" si="6"/>
        <v>#VALUE!</v>
      </c>
      <c r="AU26" s="59" t="s">
        <v>272</v>
      </c>
      <c r="AV26" s="9">
        <v>25295</v>
      </c>
      <c r="AW26" s="9">
        <v>25659</v>
      </c>
      <c r="AX26" s="8" t="e">
        <f t="shared" si="7"/>
        <v>#VALUE!</v>
      </c>
      <c r="AY26" s="4" t="e">
        <f t="shared" si="8"/>
        <v>#VALUE!</v>
      </c>
      <c r="AZ26" s="4" t="e">
        <f t="shared" si="9"/>
        <v>#VALUE!</v>
      </c>
      <c r="BA26" s="4" t="e">
        <f t="shared" si="10"/>
        <v>#VALUE!</v>
      </c>
      <c r="BB26" s="1" t="s">
        <v>142</v>
      </c>
      <c r="BC26" s="44">
        <v>31504</v>
      </c>
      <c r="BD26" s="44">
        <v>31868</v>
      </c>
      <c r="BE26" s="1" t="e">
        <f t="shared" si="11"/>
        <v>#VALUE!</v>
      </c>
      <c r="BF26" s="1" t="e">
        <f t="shared" si="12"/>
        <v>#VALUE!</v>
      </c>
      <c r="BG26" s="1" t="e">
        <f t="shared" si="13"/>
        <v>#VALUE!</v>
      </c>
      <c r="BI26" s="1" t="e">
        <f t="shared" si="14"/>
        <v>#VALUE!</v>
      </c>
      <c r="XFD26" s="8"/>
    </row>
    <row r="27" spans="1:61 16384:16384" s="1" customFormat="1" ht="18.75" customHeight="1" x14ac:dyDescent="0.2">
      <c r="A27" s="143"/>
      <c r="B27" s="39"/>
      <c r="C27" s="146"/>
      <c r="D27" s="52"/>
      <c r="E27" s="53"/>
      <c r="F27" s="121"/>
      <c r="G27" s="122"/>
      <c r="H27" s="149" t="s">
        <v>113</v>
      </c>
      <c r="I27" s="151" t="s">
        <v>219</v>
      </c>
      <c r="J27" s="172" t="s">
        <v>211</v>
      </c>
      <c r="K27" s="182" t="s">
        <v>127</v>
      </c>
      <c r="L27" s="137" t="s">
        <v>132</v>
      </c>
      <c r="M27" s="185" t="s">
        <v>128</v>
      </c>
      <c r="N27" s="187" t="s">
        <v>266</v>
      </c>
      <c r="O27" s="188"/>
      <c r="P27" s="137" t="s">
        <v>115</v>
      </c>
      <c r="Q27" s="139"/>
      <c r="R27" s="141"/>
      <c r="S27" s="107" t="s">
        <v>129</v>
      </c>
      <c r="T27" s="110"/>
      <c r="U27" s="4"/>
      <c r="V27" s="4"/>
      <c r="W27" s="4"/>
      <c r="X27" s="4"/>
      <c r="Y27" s="4" t="s">
        <v>46</v>
      </c>
      <c r="Z27" s="4" t="s">
        <v>25</v>
      </c>
      <c r="AA27" s="4"/>
      <c r="AB27" s="4" t="s">
        <v>103</v>
      </c>
      <c r="AC27" s="4"/>
      <c r="AD27" s="4"/>
      <c r="AE27" s="8" t="s">
        <v>137</v>
      </c>
      <c r="AF27" s="24">
        <v>35157</v>
      </c>
      <c r="AG27" s="24">
        <v>35521</v>
      </c>
      <c r="AH27" s="8" t="e">
        <f t="shared" si="0"/>
        <v>#VALUE!</v>
      </c>
      <c r="AI27" s="8" t="e">
        <f t="shared" si="1"/>
        <v>#VALUE!</v>
      </c>
      <c r="AJ27" s="8" t="e">
        <f t="shared" si="15"/>
        <v>#VALUE!</v>
      </c>
      <c r="AK27" s="8" t="e">
        <f t="shared" si="2"/>
        <v>#VALUE!</v>
      </c>
      <c r="AL27" s="8"/>
      <c r="AM27" s="8" t="s">
        <v>147</v>
      </c>
      <c r="AN27" s="9">
        <v>27852</v>
      </c>
      <c r="AO27" s="9">
        <v>28216</v>
      </c>
      <c r="AP27" s="8" t="e">
        <f t="shared" si="3"/>
        <v>#VALUE!</v>
      </c>
      <c r="AQ27" s="4" t="e">
        <f t="shared" si="4"/>
        <v>#VALUE!</v>
      </c>
      <c r="AR27" s="4" t="e">
        <f t="shared" si="5"/>
        <v>#VALUE!</v>
      </c>
      <c r="AS27" s="4" t="e">
        <f t="shared" si="6"/>
        <v>#VALUE!</v>
      </c>
      <c r="AU27" s="59" t="s">
        <v>273</v>
      </c>
      <c r="AV27" s="9">
        <v>23469</v>
      </c>
      <c r="AW27" s="9">
        <v>23833</v>
      </c>
      <c r="AX27" s="8" t="e">
        <f t="shared" si="7"/>
        <v>#VALUE!</v>
      </c>
      <c r="AY27" s="4" t="e">
        <f t="shared" si="8"/>
        <v>#VALUE!</v>
      </c>
      <c r="AZ27" s="4" t="e">
        <f t="shared" si="9"/>
        <v>#VALUE!</v>
      </c>
      <c r="BA27" s="4" t="e">
        <f t="shared" si="10"/>
        <v>#VALUE!</v>
      </c>
      <c r="BB27" s="1" t="s">
        <v>245</v>
      </c>
      <c r="BC27" s="44">
        <v>31139</v>
      </c>
      <c r="BD27" s="44">
        <v>31503</v>
      </c>
      <c r="BE27" s="1" t="e">
        <f t="shared" si="11"/>
        <v>#VALUE!</v>
      </c>
      <c r="BF27" s="1" t="e">
        <f t="shared" si="12"/>
        <v>#VALUE!</v>
      </c>
      <c r="BG27" s="1" t="e">
        <f t="shared" si="13"/>
        <v>#VALUE!</v>
      </c>
      <c r="BI27" s="1" t="e">
        <f t="shared" si="14"/>
        <v>#VALUE!</v>
      </c>
    </row>
    <row r="28" spans="1:61 16384:16384" s="1" customFormat="1" ht="18.75" customHeight="1" thickBot="1" x14ac:dyDescent="0.25">
      <c r="A28" s="144"/>
      <c r="B28" s="42"/>
      <c r="C28" s="147"/>
      <c r="D28" s="38" t="s">
        <v>121</v>
      </c>
      <c r="E28" s="38" t="s">
        <v>118</v>
      </c>
      <c r="F28" s="123"/>
      <c r="G28" s="124"/>
      <c r="H28" s="150"/>
      <c r="I28" s="152"/>
      <c r="J28" s="173"/>
      <c r="K28" s="183"/>
      <c r="L28" s="184"/>
      <c r="M28" s="186"/>
      <c r="N28" s="29" t="s">
        <v>130</v>
      </c>
      <c r="O28" s="33"/>
      <c r="P28" s="138"/>
      <c r="Q28" s="140"/>
      <c r="R28" s="142"/>
      <c r="S28" s="108"/>
      <c r="T28" s="111"/>
      <c r="U28" s="4"/>
      <c r="V28" s="4"/>
      <c r="W28" s="4"/>
      <c r="X28" s="4"/>
      <c r="Y28" s="4" t="s">
        <v>45</v>
      </c>
      <c r="Z28" s="4" t="s">
        <v>26</v>
      </c>
      <c r="AA28" s="4"/>
      <c r="AB28" s="4" t="s">
        <v>104</v>
      </c>
      <c r="AC28" s="4"/>
      <c r="AD28" s="4"/>
      <c r="AE28" s="8" t="s">
        <v>138</v>
      </c>
      <c r="AF28" s="9">
        <v>34426</v>
      </c>
      <c r="AG28" s="9">
        <v>34790</v>
      </c>
      <c r="AH28" s="8" t="e">
        <f t="shared" si="0"/>
        <v>#VALUE!</v>
      </c>
      <c r="AI28" s="8" t="e">
        <f t="shared" si="1"/>
        <v>#VALUE!</v>
      </c>
      <c r="AJ28" s="8" t="e">
        <f t="shared" si="15"/>
        <v>#VALUE!</v>
      </c>
      <c r="AK28" s="8" t="e">
        <f t="shared" si="2"/>
        <v>#VALUE!</v>
      </c>
      <c r="AL28" s="8"/>
      <c r="AM28" s="8" t="s">
        <v>148</v>
      </c>
      <c r="AN28" s="9">
        <v>27121</v>
      </c>
      <c r="AO28" s="9">
        <v>27485</v>
      </c>
      <c r="AP28" s="8" t="e">
        <f t="shared" si="3"/>
        <v>#VALUE!</v>
      </c>
      <c r="AQ28" s="4" t="e">
        <f t="shared" si="4"/>
        <v>#VALUE!</v>
      </c>
      <c r="AR28" s="4" t="e">
        <f t="shared" si="5"/>
        <v>#VALUE!</v>
      </c>
      <c r="AS28" s="4" t="e">
        <f t="shared" si="6"/>
        <v>#VALUE!</v>
      </c>
      <c r="AU28" s="59" t="s">
        <v>274</v>
      </c>
      <c r="AV28" s="9">
        <v>21642</v>
      </c>
      <c r="AW28" s="9">
        <v>22007</v>
      </c>
      <c r="AX28" s="8" t="e">
        <f t="shared" si="7"/>
        <v>#VALUE!</v>
      </c>
      <c r="AY28" s="4" t="e">
        <f t="shared" si="8"/>
        <v>#VALUE!</v>
      </c>
      <c r="AZ28" s="4" t="e">
        <f t="shared" si="9"/>
        <v>#VALUE!</v>
      </c>
      <c r="BA28" s="4" t="e">
        <f t="shared" si="10"/>
        <v>#VALUE!</v>
      </c>
      <c r="BB28" s="1" t="s">
        <v>143</v>
      </c>
      <c r="BC28" s="44">
        <v>30774</v>
      </c>
      <c r="BD28" s="44">
        <v>31138</v>
      </c>
      <c r="BE28" s="1" t="e">
        <f t="shared" si="11"/>
        <v>#VALUE!</v>
      </c>
      <c r="BF28" s="1" t="e">
        <f t="shared" si="12"/>
        <v>#VALUE!</v>
      </c>
      <c r="BG28" s="1" t="e">
        <f t="shared" si="13"/>
        <v>#VALUE!</v>
      </c>
      <c r="BI28" s="1" t="e">
        <f t="shared" si="14"/>
        <v>#VALUE!</v>
      </c>
    </row>
    <row r="29" spans="1:61 16384:16384" s="1" customFormat="1" ht="16.5" customHeight="1" x14ac:dyDescent="0.2">
      <c r="A29" s="144"/>
      <c r="B29" s="112"/>
      <c r="C29" s="147"/>
      <c r="D29" s="54"/>
      <c r="E29" s="55"/>
      <c r="F29" s="125"/>
      <c r="G29" s="126"/>
      <c r="H29" s="133"/>
      <c r="I29" s="135"/>
      <c r="J29" s="174"/>
      <c r="K29" s="170"/>
      <c r="L29" s="170"/>
      <c r="M29" s="168"/>
      <c r="N29" s="30" t="s">
        <v>215</v>
      </c>
      <c r="O29" s="34"/>
      <c r="P29" s="176" t="s">
        <v>116</v>
      </c>
      <c r="Q29" s="139"/>
      <c r="R29" s="141"/>
      <c r="S29" s="107" t="s">
        <v>178</v>
      </c>
      <c r="T29" s="110"/>
      <c r="U29" s="4"/>
      <c r="V29" s="4"/>
      <c r="W29" s="4"/>
      <c r="X29" s="4"/>
      <c r="Y29" s="4" t="s">
        <v>44</v>
      </c>
      <c r="Z29" s="4" t="s">
        <v>27</v>
      </c>
      <c r="AA29" s="4"/>
      <c r="AB29" s="4" t="s">
        <v>105</v>
      </c>
      <c r="AC29" s="4"/>
      <c r="AD29" s="4"/>
      <c r="AE29" s="8" t="s">
        <v>139</v>
      </c>
      <c r="AF29" s="24">
        <v>33696</v>
      </c>
      <c r="AG29" s="24">
        <v>34060</v>
      </c>
      <c r="AH29" s="8" t="e">
        <f t="shared" si="0"/>
        <v>#VALUE!</v>
      </c>
      <c r="AI29" s="8" t="e">
        <f t="shared" si="1"/>
        <v>#VALUE!</v>
      </c>
      <c r="AJ29" s="8" t="e">
        <f t="shared" si="15"/>
        <v>#VALUE!</v>
      </c>
      <c r="AK29" s="8" t="e">
        <f t="shared" si="2"/>
        <v>#VALUE!</v>
      </c>
      <c r="AL29" s="8"/>
      <c r="AM29" s="8" t="s">
        <v>149</v>
      </c>
      <c r="AN29" s="9">
        <v>26391</v>
      </c>
      <c r="AO29" s="9">
        <v>26755</v>
      </c>
      <c r="AP29" s="8" t="e">
        <f t="shared" si="3"/>
        <v>#VALUE!</v>
      </c>
      <c r="AQ29" s="4" t="e">
        <f t="shared" si="4"/>
        <v>#VALUE!</v>
      </c>
      <c r="AR29" s="4" t="e">
        <f t="shared" si="5"/>
        <v>#VALUE!</v>
      </c>
      <c r="AS29" s="4" t="e">
        <f t="shared" si="6"/>
        <v>#VALUE!</v>
      </c>
      <c r="AU29" s="59" t="s">
        <v>275</v>
      </c>
      <c r="AV29" s="9">
        <v>19816</v>
      </c>
      <c r="AW29" s="9">
        <v>20180</v>
      </c>
      <c r="AX29" s="8" t="e">
        <f t="shared" si="7"/>
        <v>#VALUE!</v>
      </c>
      <c r="AY29" s="4" t="e">
        <f t="shared" si="8"/>
        <v>#VALUE!</v>
      </c>
      <c r="AZ29" s="4" t="e">
        <f t="shared" si="9"/>
        <v>#VALUE!</v>
      </c>
      <c r="BA29" s="4" t="e">
        <f t="shared" si="10"/>
        <v>#VALUE!</v>
      </c>
      <c r="BB29" s="1" t="s">
        <v>246</v>
      </c>
      <c r="BC29" s="44">
        <v>30408</v>
      </c>
      <c r="BD29" s="44">
        <v>30773</v>
      </c>
      <c r="BE29" s="1" t="e">
        <f t="shared" si="11"/>
        <v>#VALUE!</v>
      </c>
      <c r="BF29" s="1" t="e">
        <f t="shared" si="12"/>
        <v>#VALUE!</v>
      </c>
      <c r="BG29" s="1" t="e">
        <f t="shared" si="13"/>
        <v>#VALUE!</v>
      </c>
      <c r="BI29" s="1" t="e">
        <f t="shared" si="14"/>
        <v>#VALUE!</v>
      </c>
    </row>
    <row r="30" spans="1:61 16384:16384" s="1" customFormat="1" ht="17.25" thickBot="1" x14ac:dyDescent="0.25">
      <c r="A30" s="145"/>
      <c r="B30" s="113"/>
      <c r="C30" s="148"/>
      <c r="D30" s="2" t="s">
        <v>1</v>
      </c>
      <c r="E30" s="165"/>
      <c r="F30" s="166"/>
      <c r="G30" s="167"/>
      <c r="H30" s="134"/>
      <c r="I30" s="136"/>
      <c r="J30" s="175"/>
      <c r="K30" s="171"/>
      <c r="L30" s="171"/>
      <c r="M30" s="169"/>
      <c r="N30" s="31" t="s">
        <v>177</v>
      </c>
      <c r="O30" s="35" t="s">
        <v>212</v>
      </c>
      <c r="P30" s="177"/>
      <c r="Q30" s="178"/>
      <c r="R30" s="179"/>
      <c r="S30" s="180"/>
      <c r="T30" s="181"/>
      <c r="U30" s="4"/>
      <c r="V30" s="4"/>
      <c r="W30" s="4"/>
      <c r="X30" s="4"/>
      <c r="Y30" s="4" t="s">
        <v>43</v>
      </c>
      <c r="Z30" s="4" t="s">
        <v>28</v>
      </c>
      <c r="AA30" s="4"/>
      <c r="AB30" s="4" t="s">
        <v>106</v>
      </c>
      <c r="AC30" s="4"/>
      <c r="AD30" s="4"/>
      <c r="AE30" s="8" t="s">
        <v>140</v>
      </c>
      <c r="AF30" s="9">
        <v>32965</v>
      </c>
      <c r="AG30" s="9">
        <v>33329</v>
      </c>
      <c r="AH30" s="8" t="e">
        <f t="shared" si="0"/>
        <v>#VALUE!</v>
      </c>
      <c r="AI30" s="8" t="e">
        <f t="shared" si="1"/>
        <v>#VALUE!</v>
      </c>
      <c r="AJ30" s="8" t="e">
        <f t="shared" si="15"/>
        <v>#VALUE!</v>
      </c>
      <c r="AK30" s="8" t="e">
        <f t="shared" si="2"/>
        <v>#VALUE!</v>
      </c>
      <c r="AL30" s="8"/>
      <c r="AM30" s="8" t="s">
        <v>150</v>
      </c>
      <c r="AN30" s="9">
        <v>25660</v>
      </c>
      <c r="AO30" s="9">
        <v>26024</v>
      </c>
      <c r="AP30" s="8" t="e">
        <f t="shared" si="3"/>
        <v>#VALUE!</v>
      </c>
      <c r="AQ30" s="4" t="e">
        <f t="shared" si="4"/>
        <v>#VALUE!</v>
      </c>
      <c r="AR30" s="4" t="e">
        <f t="shared" si="5"/>
        <v>#VALUE!</v>
      </c>
      <c r="AS30" s="4" t="e">
        <f t="shared" si="6"/>
        <v>#VALUE!</v>
      </c>
      <c r="BB30" s="1" t="s">
        <v>144</v>
      </c>
      <c r="BC30" s="44">
        <v>30043</v>
      </c>
      <c r="BD30" s="44">
        <v>30407</v>
      </c>
      <c r="BE30" s="1" t="e">
        <f t="shared" si="11"/>
        <v>#VALUE!</v>
      </c>
      <c r="BF30" s="1" t="e">
        <f t="shared" si="12"/>
        <v>#VALUE!</v>
      </c>
      <c r="BG30" s="1" t="e">
        <f t="shared" si="13"/>
        <v>#VALUE!</v>
      </c>
      <c r="BI30" s="1" t="e">
        <f t="shared" si="14"/>
        <v>#VALUE!</v>
      </c>
    </row>
    <row r="31" spans="1:61 16384:16384" ht="19.899999999999999" customHeight="1" x14ac:dyDescent="0.2">
      <c r="Y31" s="4" t="s">
        <v>42</v>
      </c>
      <c r="Z31" s="4" t="s">
        <v>29</v>
      </c>
      <c r="AB31" s="4" t="s">
        <v>107</v>
      </c>
      <c r="AE31" s="8" t="s">
        <v>141</v>
      </c>
      <c r="AF31" s="24">
        <v>32235</v>
      </c>
      <c r="AG31" s="24">
        <v>32599</v>
      </c>
      <c r="AH31" s="8" t="e">
        <f t="shared" si="0"/>
        <v>#VALUE!</v>
      </c>
      <c r="AI31" s="8" t="e">
        <f t="shared" si="1"/>
        <v>#VALUE!</v>
      </c>
      <c r="AJ31" s="8" t="e">
        <f t="shared" si="15"/>
        <v>#VALUE!</v>
      </c>
      <c r="AK31" s="8" t="e">
        <f t="shared" si="2"/>
        <v>#VALUE!</v>
      </c>
      <c r="AL31" s="8"/>
      <c r="AM31" s="8" t="s">
        <v>151</v>
      </c>
      <c r="AN31" s="9">
        <v>24930</v>
      </c>
      <c r="AO31" s="9">
        <v>25294</v>
      </c>
      <c r="AP31" s="8" t="e">
        <f t="shared" si="3"/>
        <v>#VALUE!</v>
      </c>
      <c r="AQ31" s="4" t="e">
        <f t="shared" si="4"/>
        <v>#VALUE!</v>
      </c>
      <c r="AR31" s="4" t="e">
        <f t="shared" si="5"/>
        <v>#VALUE!</v>
      </c>
      <c r="AS31" s="4" t="e">
        <f t="shared" si="6"/>
        <v>#VALUE!</v>
      </c>
      <c r="BB31" s="1" t="s">
        <v>247</v>
      </c>
      <c r="BC31" s="44">
        <v>29678</v>
      </c>
      <c r="BD31" s="44">
        <v>30042</v>
      </c>
      <c r="BE31" s="1" t="e">
        <f t="shared" si="11"/>
        <v>#VALUE!</v>
      </c>
      <c r="BF31" s="1" t="e">
        <f t="shared" si="12"/>
        <v>#VALUE!</v>
      </c>
      <c r="BG31" s="1" t="e">
        <f t="shared" si="13"/>
        <v>#VALUE!</v>
      </c>
      <c r="BH31" s="1"/>
      <c r="BI31" s="1" t="e">
        <f t="shared" si="14"/>
        <v>#VALUE!</v>
      </c>
    </row>
    <row r="32" spans="1:61 16384:16384" ht="19.899999999999999" hidden="1" customHeight="1" x14ac:dyDescent="0.2">
      <c r="Y32" s="4" t="s">
        <v>41</v>
      </c>
      <c r="Z32" s="4" t="s">
        <v>30</v>
      </c>
      <c r="AB32" s="4" t="s">
        <v>108</v>
      </c>
      <c r="AE32" s="8" t="s">
        <v>142</v>
      </c>
      <c r="AF32" s="9">
        <v>31504</v>
      </c>
      <c r="AG32" s="9">
        <v>31868</v>
      </c>
      <c r="AH32" s="8" t="e">
        <f t="shared" si="0"/>
        <v>#VALUE!</v>
      </c>
      <c r="AI32" s="8" t="e">
        <f t="shared" si="1"/>
        <v>#VALUE!</v>
      </c>
      <c r="AJ32" s="8" t="e">
        <f t="shared" si="15"/>
        <v>#VALUE!</v>
      </c>
      <c r="AK32" s="8" t="e">
        <f t="shared" si="2"/>
        <v>#VALUE!</v>
      </c>
      <c r="AL32" s="8"/>
      <c r="AM32" s="8" t="s">
        <v>152</v>
      </c>
      <c r="AN32" s="9">
        <v>24199</v>
      </c>
      <c r="AO32" s="9">
        <v>24563</v>
      </c>
      <c r="AP32" s="8" t="e">
        <f t="shared" si="3"/>
        <v>#VALUE!</v>
      </c>
      <c r="AQ32" s="4" t="e">
        <f t="shared" si="4"/>
        <v>#VALUE!</v>
      </c>
      <c r="AR32" s="4" t="e">
        <f t="shared" si="5"/>
        <v>#VALUE!</v>
      </c>
      <c r="AS32" s="4" t="e">
        <f t="shared" si="6"/>
        <v>#VALUE!</v>
      </c>
      <c r="BB32" s="1" t="s">
        <v>145</v>
      </c>
      <c r="BC32" s="44">
        <v>29313</v>
      </c>
      <c r="BD32" s="44">
        <v>29677</v>
      </c>
      <c r="BE32" s="1" t="e">
        <f t="shared" si="11"/>
        <v>#VALUE!</v>
      </c>
      <c r="BF32" s="1" t="e">
        <f t="shared" si="12"/>
        <v>#VALUE!</v>
      </c>
      <c r="BG32" s="1" t="e">
        <f t="shared" si="13"/>
        <v>#VALUE!</v>
      </c>
      <c r="BH32" s="1"/>
      <c r="BI32" s="1" t="e">
        <f t="shared" si="14"/>
        <v>#VALUE!</v>
      </c>
    </row>
    <row r="33" spans="25:61" ht="19.899999999999999" hidden="1" customHeight="1" x14ac:dyDescent="0.2">
      <c r="Y33" s="4" t="s">
        <v>40</v>
      </c>
      <c r="Z33" s="4" t="s">
        <v>31</v>
      </c>
      <c r="AB33" s="4" t="s">
        <v>109</v>
      </c>
      <c r="AE33" s="8" t="s">
        <v>143</v>
      </c>
      <c r="AF33" s="24">
        <v>30774</v>
      </c>
      <c r="AG33" s="24">
        <v>31138</v>
      </c>
      <c r="AH33" s="8" t="e">
        <f t="shared" si="0"/>
        <v>#VALUE!</v>
      </c>
      <c r="AI33" s="8" t="e">
        <f t="shared" si="1"/>
        <v>#VALUE!</v>
      </c>
      <c r="AJ33" s="8" t="e">
        <f t="shared" si="15"/>
        <v>#VALUE!</v>
      </c>
      <c r="AK33" s="8" t="e">
        <f t="shared" si="2"/>
        <v>#VALUE!</v>
      </c>
      <c r="AL33" s="8"/>
      <c r="AM33" s="8" t="s">
        <v>153</v>
      </c>
      <c r="AN33" s="9">
        <v>23469</v>
      </c>
      <c r="AO33" s="9">
        <v>23833</v>
      </c>
      <c r="AP33" s="8" t="e">
        <f t="shared" si="3"/>
        <v>#VALUE!</v>
      </c>
      <c r="AQ33" s="4" t="e">
        <f t="shared" si="4"/>
        <v>#VALUE!</v>
      </c>
      <c r="AR33" s="4" t="e">
        <f>IF(AND($AH$12&gt;=AN33,$AH$12&lt;=AO33),"〇","×")</f>
        <v>#VALUE!</v>
      </c>
      <c r="AS33" s="4" t="e">
        <f t="shared" si="6"/>
        <v>#VALUE!</v>
      </c>
      <c r="BB33" s="1" t="s">
        <v>248</v>
      </c>
      <c r="BC33" s="44">
        <v>28947</v>
      </c>
      <c r="BD33" s="44">
        <v>29312</v>
      </c>
      <c r="BE33" s="1" t="e">
        <f t="shared" si="11"/>
        <v>#VALUE!</v>
      </c>
      <c r="BF33" s="1" t="e">
        <f t="shared" si="12"/>
        <v>#VALUE!</v>
      </c>
      <c r="BG33" s="1" t="e">
        <f t="shared" si="13"/>
        <v>#VALUE!</v>
      </c>
      <c r="BH33" s="1"/>
      <c r="BI33" s="1" t="e">
        <f t="shared" si="14"/>
        <v>#VALUE!</v>
      </c>
    </row>
    <row r="34" spans="25:61" ht="19.899999999999999" hidden="1" customHeight="1" x14ac:dyDescent="0.2">
      <c r="Y34" s="4" t="s">
        <v>39</v>
      </c>
      <c r="Z34" s="4" t="s">
        <v>32</v>
      </c>
      <c r="AB34" s="4" t="s">
        <v>110</v>
      </c>
      <c r="AE34" s="8" t="s">
        <v>144</v>
      </c>
      <c r="AF34" s="9">
        <v>30043</v>
      </c>
      <c r="AG34" s="9">
        <v>30407</v>
      </c>
      <c r="AH34" s="8" t="e">
        <f t="shared" si="0"/>
        <v>#VALUE!</v>
      </c>
      <c r="AI34" s="8" t="e">
        <f t="shared" si="1"/>
        <v>#VALUE!</v>
      </c>
      <c r="AJ34" s="8" t="e">
        <f t="shared" si="15"/>
        <v>#VALUE!</v>
      </c>
      <c r="AK34" s="8" t="e">
        <f t="shared" si="2"/>
        <v>#VALUE!</v>
      </c>
      <c r="AL34" s="8"/>
      <c r="AM34" s="8" t="s">
        <v>154</v>
      </c>
      <c r="AN34" s="9">
        <v>22738</v>
      </c>
      <c r="AO34" s="9">
        <v>23102</v>
      </c>
      <c r="AP34" s="8" t="e">
        <f t="shared" si="3"/>
        <v>#VALUE!</v>
      </c>
      <c r="AQ34" s="4" t="e">
        <f t="shared" si="4"/>
        <v>#VALUE!</v>
      </c>
      <c r="AR34" s="4" t="e">
        <f t="shared" si="5"/>
        <v>#VALUE!</v>
      </c>
      <c r="AS34" s="4" t="e">
        <f t="shared" si="6"/>
        <v>#VALUE!</v>
      </c>
      <c r="BB34" s="1" t="s">
        <v>146</v>
      </c>
      <c r="BC34" s="44">
        <v>28582</v>
      </c>
      <c r="BD34" s="44">
        <v>28946</v>
      </c>
      <c r="BE34" s="1" t="e">
        <f t="shared" si="11"/>
        <v>#VALUE!</v>
      </c>
      <c r="BF34" s="1" t="e">
        <f t="shared" si="12"/>
        <v>#VALUE!</v>
      </c>
      <c r="BG34" s="1" t="e">
        <f t="shared" si="13"/>
        <v>#VALUE!</v>
      </c>
      <c r="BH34" s="1"/>
      <c r="BI34" s="1" t="e">
        <f t="shared" si="14"/>
        <v>#VALUE!</v>
      </c>
    </row>
    <row r="35" spans="25:61" ht="19.899999999999999" hidden="1" customHeight="1" x14ac:dyDescent="0.2">
      <c r="Y35" s="4" t="s">
        <v>38</v>
      </c>
      <c r="Z35" s="4" t="s">
        <v>33</v>
      </c>
      <c r="AB35" s="4" t="s">
        <v>111</v>
      </c>
      <c r="AE35" s="8" t="s">
        <v>145</v>
      </c>
      <c r="AF35" s="24">
        <v>29313</v>
      </c>
      <c r="AG35" s="24">
        <v>29677</v>
      </c>
      <c r="AH35" s="8" t="e">
        <f t="shared" si="0"/>
        <v>#VALUE!</v>
      </c>
      <c r="AI35" s="8" t="e">
        <f t="shared" si="1"/>
        <v>#VALUE!</v>
      </c>
      <c r="AJ35" s="8" t="e">
        <f t="shared" si="15"/>
        <v>#VALUE!</v>
      </c>
      <c r="AK35" s="8" t="e">
        <f t="shared" si="2"/>
        <v>#VALUE!</v>
      </c>
      <c r="AL35" s="8"/>
      <c r="AM35" s="8" t="s">
        <v>155</v>
      </c>
      <c r="AN35" s="9">
        <v>22008</v>
      </c>
      <c r="AO35" s="9">
        <v>22372</v>
      </c>
      <c r="AP35" s="8" t="e">
        <f t="shared" si="3"/>
        <v>#VALUE!</v>
      </c>
      <c r="AQ35" s="4" t="e">
        <f t="shared" si="4"/>
        <v>#VALUE!</v>
      </c>
      <c r="AR35" s="4" t="e">
        <f t="shared" si="5"/>
        <v>#VALUE!</v>
      </c>
      <c r="AS35" s="4" t="e">
        <f t="shared" si="6"/>
        <v>#VALUE!</v>
      </c>
      <c r="BB35" s="1" t="s">
        <v>249</v>
      </c>
      <c r="BC35" s="44">
        <v>28217</v>
      </c>
      <c r="BD35" s="44">
        <v>28581</v>
      </c>
      <c r="BE35" s="1" t="e">
        <f t="shared" si="11"/>
        <v>#VALUE!</v>
      </c>
      <c r="BF35" s="1" t="e">
        <f t="shared" si="12"/>
        <v>#VALUE!</v>
      </c>
      <c r="BG35" s="1" t="e">
        <f t="shared" si="13"/>
        <v>#VALUE!</v>
      </c>
      <c r="BH35" s="1"/>
      <c r="BI35" s="1" t="e">
        <f t="shared" si="14"/>
        <v>#VALUE!</v>
      </c>
    </row>
    <row r="36" spans="25:61" hidden="1" x14ac:dyDescent="0.2">
      <c r="Y36" s="4" t="s">
        <v>37</v>
      </c>
      <c r="Z36" s="4" t="s">
        <v>34</v>
      </c>
      <c r="AB36" s="4" t="s">
        <v>112</v>
      </c>
      <c r="AE36" s="8" t="s">
        <v>146</v>
      </c>
      <c r="AF36" s="9">
        <v>28582</v>
      </c>
      <c r="AG36" s="9">
        <v>28946</v>
      </c>
      <c r="AH36" s="8" t="e">
        <f t="shared" si="0"/>
        <v>#VALUE!</v>
      </c>
      <c r="AI36" s="8" t="e">
        <f t="shared" si="1"/>
        <v>#VALUE!</v>
      </c>
      <c r="AJ36" s="8" t="e">
        <f t="shared" si="15"/>
        <v>#VALUE!</v>
      </c>
      <c r="AK36" s="8" t="e">
        <f t="shared" si="2"/>
        <v>#VALUE!</v>
      </c>
      <c r="AL36" s="8"/>
      <c r="AM36" s="8" t="s">
        <v>156</v>
      </c>
      <c r="AN36" s="9">
        <v>21277</v>
      </c>
      <c r="AO36" s="9">
        <v>21641</v>
      </c>
      <c r="AP36" s="8" t="e">
        <f t="shared" si="3"/>
        <v>#VALUE!</v>
      </c>
      <c r="AQ36" s="4" t="e">
        <f t="shared" si="4"/>
        <v>#VALUE!</v>
      </c>
      <c r="AR36" s="4" t="e">
        <f t="shared" si="5"/>
        <v>#VALUE!</v>
      </c>
      <c r="AS36" s="4" t="e">
        <f t="shared" si="6"/>
        <v>#VALUE!</v>
      </c>
      <c r="BB36" s="1" t="s">
        <v>147</v>
      </c>
      <c r="BC36" s="44">
        <v>27852</v>
      </c>
      <c r="BD36" s="44">
        <v>28216</v>
      </c>
      <c r="BE36" s="1" t="e">
        <f t="shared" si="11"/>
        <v>#VALUE!</v>
      </c>
      <c r="BF36" s="1" t="e">
        <f t="shared" si="12"/>
        <v>#VALUE!</v>
      </c>
      <c r="BG36" s="1" t="e">
        <f t="shared" si="13"/>
        <v>#VALUE!</v>
      </c>
      <c r="BH36" s="1"/>
      <c r="BI36" s="1" t="e">
        <f t="shared" si="14"/>
        <v>#VALUE!</v>
      </c>
    </row>
    <row r="37" spans="25:61" hidden="1" x14ac:dyDescent="0.2">
      <c r="Y37" s="4" t="s">
        <v>36</v>
      </c>
      <c r="AE37" s="8" t="s">
        <v>147</v>
      </c>
      <c r="AF37" s="24">
        <v>27852</v>
      </c>
      <c r="AG37" s="24">
        <v>28216</v>
      </c>
      <c r="AH37" s="8" t="e">
        <f t="shared" si="0"/>
        <v>#VALUE!</v>
      </c>
      <c r="AI37" s="8" t="e">
        <f t="shared" si="1"/>
        <v>#VALUE!</v>
      </c>
      <c r="AJ37" s="8" t="e">
        <f t="shared" si="15"/>
        <v>#VALUE!</v>
      </c>
      <c r="AK37" s="8" t="e">
        <f t="shared" si="2"/>
        <v>#VALUE!</v>
      </c>
      <c r="AL37" s="8"/>
      <c r="AM37" s="8" t="s">
        <v>157</v>
      </c>
      <c r="AN37" s="9">
        <v>20547</v>
      </c>
      <c r="AO37" s="9">
        <v>20911</v>
      </c>
      <c r="AP37" s="8" t="e">
        <f t="shared" si="3"/>
        <v>#VALUE!</v>
      </c>
      <c r="AQ37" s="4" t="e">
        <f t="shared" si="4"/>
        <v>#VALUE!</v>
      </c>
      <c r="AR37" s="4" t="e">
        <f t="shared" si="5"/>
        <v>#VALUE!</v>
      </c>
      <c r="AS37" s="4" t="e">
        <f t="shared" si="6"/>
        <v>#VALUE!</v>
      </c>
      <c r="BB37" s="1" t="s">
        <v>250</v>
      </c>
      <c r="BC37" s="44">
        <v>27486</v>
      </c>
      <c r="BD37" s="44">
        <v>27851</v>
      </c>
      <c r="BE37" s="1" t="e">
        <f t="shared" si="11"/>
        <v>#VALUE!</v>
      </c>
      <c r="BF37" s="1" t="e">
        <f t="shared" si="12"/>
        <v>#VALUE!</v>
      </c>
      <c r="BG37" s="1" t="e">
        <f t="shared" si="13"/>
        <v>#VALUE!</v>
      </c>
      <c r="BH37" s="1"/>
      <c r="BI37" s="1" t="e">
        <f t="shared" si="14"/>
        <v>#VALUE!</v>
      </c>
    </row>
    <row r="38" spans="25:61" hidden="1" x14ac:dyDescent="0.35">
      <c r="Y38" s="4" t="s">
        <v>35</v>
      </c>
      <c r="AE38" s="8" t="s">
        <v>148</v>
      </c>
      <c r="AF38" s="9">
        <v>27121</v>
      </c>
      <c r="AG38" s="9">
        <v>27485</v>
      </c>
      <c r="AH38" s="8" t="e">
        <f t="shared" si="0"/>
        <v>#VALUE!</v>
      </c>
      <c r="AI38" s="8" t="e">
        <f t="shared" si="1"/>
        <v>#VALUE!</v>
      </c>
      <c r="AJ38" s="8" t="e">
        <f t="shared" si="15"/>
        <v>#VALUE!</v>
      </c>
      <c r="AK38" s="8" t="e">
        <f t="shared" si="2"/>
        <v>#VALUE!</v>
      </c>
      <c r="AL38" s="8"/>
      <c r="AM38" s="8" t="s">
        <v>158</v>
      </c>
      <c r="AN38" s="9">
        <v>19816</v>
      </c>
      <c r="AO38" s="9">
        <v>20180</v>
      </c>
      <c r="AP38" s="8" t="e">
        <f t="shared" si="3"/>
        <v>#VALUE!</v>
      </c>
      <c r="AQ38" s="4" t="e">
        <f t="shared" si="4"/>
        <v>#VALUE!</v>
      </c>
      <c r="AR38" s="4" t="e">
        <f t="shared" si="5"/>
        <v>#VALUE!</v>
      </c>
      <c r="AS38" s="4" t="e">
        <f t="shared" si="6"/>
        <v>#VALUE!</v>
      </c>
      <c r="AU38" s="1"/>
      <c r="AV38" s="43" t="s">
        <v>225</v>
      </c>
      <c r="AW38" s="1"/>
      <c r="AX38" s="1"/>
      <c r="AY38" s="1"/>
      <c r="AZ38" s="1"/>
      <c r="BA38" s="1"/>
      <c r="BB38" s="1" t="s">
        <v>148</v>
      </c>
      <c r="BC38" s="44">
        <v>27121</v>
      </c>
      <c r="BD38" s="44">
        <v>27485</v>
      </c>
      <c r="BE38" s="1" t="e">
        <f t="shared" si="11"/>
        <v>#VALUE!</v>
      </c>
      <c r="BF38" s="1" t="e">
        <f t="shared" si="12"/>
        <v>#VALUE!</v>
      </c>
      <c r="BG38" s="1" t="e">
        <f t="shared" si="13"/>
        <v>#VALUE!</v>
      </c>
      <c r="BH38" s="1"/>
      <c r="BI38" s="1" t="e">
        <f t="shared" si="14"/>
        <v>#VALUE!</v>
      </c>
    </row>
    <row r="39" spans="25:61" hidden="1" x14ac:dyDescent="0.35">
      <c r="Y39" s="4" t="s">
        <v>34</v>
      </c>
      <c r="AE39" s="8" t="s">
        <v>149</v>
      </c>
      <c r="AF39" s="24">
        <v>26391</v>
      </c>
      <c r="AG39" s="24">
        <v>26755</v>
      </c>
      <c r="AH39" s="8" t="e">
        <f t="shared" si="0"/>
        <v>#VALUE!</v>
      </c>
      <c r="AI39" s="8" t="e">
        <f t="shared" si="1"/>
        <v>#VALUE!</v>
      </c>
      <c r="AJ39" s="8" t="e">
        <f t="shared" si="15"/>
        <v>#VALUE!</v>
      </c>
      <c r="AK39" s="8" t="e">
        <f t="shared" si="2"/>
        <v>#VALUE!</v>
      </c>
      <c r="AL39" s="8"/>
      <c r="AM39" s="8" t="s">
        <v>159</v>
      </c>
      <c r="AN39" s="9">
        <v>19086</v>
      </c>
      <c r="AO39" s="9">
        <v>19450</v>
      </c>
      <c r="AP39" s="8" t="e">
        <f t="shared" si="3"/>
        <v>#VALUE!</v>
      </c>
      <c r="AQ39" s="4" t="e">
        <f t="shared" si="4"/>
        <v>#VALUE!</v>
      </c>
      <c r="AR39" s="4" t="e">
        <f t="shared" si="5"/>
        <v>#VALUE!</v>
      </c>
      <c r="AS39" s="4" t="e">
        <f t="shared" si="6"/>
        <v>#VALUE!</v>
      </c>
      <c r="AU39" s="43">
        <v>36</v>
      </c>
      <c r="AV39" s="44">
        <v>32235</v>
      </c>
      <c r="AW39" s="44">
        <v>32599</v>
      </c>
      <c r="AX39" s="8" t="e">
        <f>IF(AND($AH$6&gt;=AV39,$AH$6&lt;=AW39),"〇","×")</f>
        <v>#VALUE!</v>
      </c>
      <c r="AY39" s="8" t="e">
        <f>IF(AND($AH$9&gt;=AV39,$AH$9&lt;=AW39),"〇","×")</f>
        <v>#VALUE!</v>
      </c>
      <c r="AZ39" s="8" t="e">
        <f>IF(AND($AH$12&gt;=AV39,$AH$12&lt;=AW39),"〇","×")</f>
        <v>#VALUE!</v>
      </c>
      <c r="BA39" s="1" t="e">
        <f>IF(AND($AH$15&gt;=AV39,$AH$15&lt;=AW39),"〇","×")</f>
        <v>#VALUE!</v>
      </c>
      <c r="BB39" s="1" t="s">
        <v>251</v>
      </c>
      <c r="BC39" s="44">
        <v>26756</v>
      </c>
      <c r="BD39" s="44">
        <v>27120</v>
      </c>
      <c r="BE39" s="1" t="e">
        <f t="shared" si="11"/>
        <v>#VALUE!</v>
      </c>
      <c r="BF39" s="1" t="e">
        <f t="shared" si="12"/>
        <v>#VALUE!</v>
      </c>
      <c r="BG39" s="1" t="e">
        <f t="shared" si="13"/>
        <v>#VALUE!</v>
      </c>
      <c r="BH39" s="1"/>
      <c r="BI39" s="1" t="e">
        <f t="shared" si="14"/>
        <v>#VALUE!</v>
      </c>
    </row>
    <row r="40" spans="25:61" hidden="1" x14ac:dyDescent="0.35">
      <c r="Y40" s="4" t="s">
        <v>33</v>
      </c>
      <c r="AE40" s="8" t="s">
        <v>150</v>
      </c>
      <c r="AF40" s="9">
        <v>25660</v>
      </c>
      <c r="AG40" s="9">
        <v>26024</v>
      </c>
      <c r="AH40" s="8" t="e">
        <f t="shared" si="0"/>
        <v>#VALUE!</v>
      </c>
      <c r="AI40" s="8" t="e">
        <f t="shared" si="1"/>
        <v>#VALUE!</v>
      </c>
      <c r="AJ40" s="8" t="e">
        <f t="shared" si="15"/>
        <v>#VALUE!</v>
      </c>
      <c r="AK40" s="8" t="e">
        <f t="shared" si="2"/>
        <v>#VALUE!</v>
      </c>
      <c r="AL40" s="8"/>
      <c r="AM40" s="8" t="s">
        <v>160</v>
      </c>
      <c r="AN40" s="9">
        <v>18355</v>
      </c>
      <c r="AO40" s="9">
        <v>18719</v>
      </c>
      <c r="AP40" s="8" t="e">
        <f t="shared" si="3"/>
        <v>#VALUE!</v>
      </c>
      <c r="AQ40" s="4" t="e">
        <f t="shared" si="4"/>
        <v>#VALUE!</v>
      </c>
      <c r="AR40" s="4" t="e">
        <f t="shared" si="5"/>
        <v>#VALUE!</v>
      </c>
      <c r="AS40" s="4" t="e">
        <f t="shared" si="6"/>
        <v>#VALUE!</v>
      </c>
      <c r="AU40" s="43">
        <v>38</v>
      </c>
      <c r="AV40" s="44">
        <v>31504</v>
      </c>
      <c r="AW40" s="44">
        <v>31868</v>
      </c>
      <c r="AX40" s="8" t="e">
        <f>IF(AND($AH$6&gt;=AV40,$AH$6&lt;=AW40),"〇","×")</f>
        <v>#VALUE!</v>
      </c>
      <c r="AY40" s="1" t="e">
        <f>IF(AND($AH$9&gt;=AV40,$AH$9&lt;=AW40),"〇","×")</f>
        <v>#VALUE!</v>
      </c>
      <c r="AZ40" s="1" t="e">
        <f>IF(AND($AH$12&gt;=AV40,$AH$12&lt;=AW40),"〇","×")</f>
        <v>#VALUE!</v>
      </c>
      <c r="BA40" s="1" t="e">
        <f>IF(AND($AH$15&gt;=AV40,$AH$15&lt;=AW40),"〇","×")</f>
        <v>#VALUE!</v>
      </c>
      <c r="BB40" s="1" t="s">
        <v>149</v>
      </c>
      <c r="BC40" s="44">
        <v>26391</v>
      </c>
      <c r="BD40" s="44">
        <v>26755</v>
      </c>
      <c r="BE40" s="1" t="e">
        <f t="shared" si="11"/>
        <v>#VALUE!</v>
      </c>
      <c r="BF40" s="1" t="e">
        <f t="shared" si="12"/>
        <v>#VALUE!</v>
      </c>
      <c r="BG40" s="1" t="e">
        <f t="shared" si="13"/>
        <v>#VALUE!</v>
      </c>
      <c r="BH40" s="1"/>
      <c r="BI40" s="1" t="e">
        <f t="shared" si="14"/>
        <v>#VALUE!</v>
      </c>
    </row>
    <row r="41" spans="25:61" hidden="1" x14ac:dyDescent="0.2">
      <c r="Y41" s="4" t="s">
        <v>32</v>
      </c>
      <c r="AE41" s="8" t="s">
        <v>151</v>
      </c>
      <c r="AF41" s="24">
        <v>24930</v>
      </c>
      <c r="AG41" s="24">
        <v>25294</v>
      </c>
      <c r="AH41" s="8" t="e">
        <f t="shared" si="0"/>
        <v>#VALUE!</v>
      </c>
      <c r="AI41" s="8" t="e">
        <f t="shared" si="1"/>
        <v>#VALUE!</v>
      </c>
      <c r="AJ41" s="8" t="e">
        <f t="shared" si="15"/>
        <v>#VALUE!</v>
      </c>
      <c r="AK41" s="8" t="e">
        <f t="shared" si="2"/>
        <v>#VALUE!</v>
      </c>
      <c r="AL41" s="8"/>
      <c r="AM41" s="8" t="s">
        <v>161</v>
      </c>
      <c r="AN41" s="9">
        <v>17625</v>
      </c>
      <c r="AO41" s="9">
        <v>17989</v>
      </c>
      <c r="AP41" s="8" t="e">
        <f t="shared" si="3"/>
        <v>#VALUE!</v>
      </c>
      <c r="AQ41" s="4" t="e">
        <f t="shared" si="4"/>
        <v>#VALUE!</v>
      </c>
      <c r="AR41" s="4" t="e">
        <f t="shared" si="5"/>
        <v>#VALUE!</v>
      </c>
      <c r="AS41" s="4" t="e">
        <f t="shared" si="6"/>
        <v>#VALUE!</v>
      </c>
      <c r="BB41" s="1" t="s">
        <v>252</v>
      </c>
      <c r="BC41" s="44">
        <v>26025</v>
      </c>
      <c r="BD41" s="44">
        <v>26390</v>
      </c>
      <c r="BE41" s="1" t="e">
        <f t="shared" si="11"/>
        <v>#VALUE!</v>
      </c>
      <c r="BF41" s="1" t="e">
        <f t="shared" si="12"/>
        <v>#VALUE!</v>
      </c>
      <c r="BG41" s="1" t="e">
        <f t="shared" si="13"/>
        <v>#VALUE!</v>
      </c>
      <c r="BH41" s="1"/>
      <c r="BI41" s="1" t="e">
        <f t="shared" si="14"/>
        <v>#VALUE!</v>
      </c>
    </row>
    <row r="42" spans="25:61" hidden="1" x14ac:dyDescent="0.2">
      <c r="Y42" s="4" t="s">
        <v>31</v>
      </c>
      <c r="AE42" s="8" t="s">
        <v>152</v>
      </c>
      <c r="AF42" s="9">
        <v>24199</v>
      </c>
      <c r="AG42" s="9">
        <v>24563</v>
      </c>
      <c r="AH42" s="8" t="e">
        <f t="shared" si="0"/>
        <v>#VALUE!</v>
      </c>
      <c r="AI42" s="8" t="e">
        <f t="shared" si="1"/>
        <v>#VALUE!</v>
      </c>
      <c r="AJ42" s="8" t="e">
        <f t="shared" si="15"/>
        <v>#VALUE!</v>
      </c>
      <c r="AK42" s="8" t="e">
        <f t="shared" si="2"/>
        <v>#VALUE!</v>
      </c>
      <c r="AL42" s="8"/>
      <c r="AM42" s="8" t="s">
        <v>162</v>
      </c>
      <c r="AN42" s="9">
        <v>16894</v>
      </c>
      <c r="AO42" s="9">
        <v>17258</v>
      </c>
      <c r="AP42" s="8" t="e">
        <f t="shared" si="3"/>
        <v>#VALUE!</v>
      </c>
      <c r="AQ42" s="4" t="e">
        <f t="shared" si="4"/>
        <v>#VALUE!</v>
      </c>
      <c r="AR42" s="4" t="e">
        <f t="shared" si="5"/>
        <v>#VALUE!</v>
      </c>
      <c r="AS42" s="4" t="e">
        <f t="shared" si="6"/>
        <v>#VALUE!</v>
      </c>
      <c r="BB42" s="1" t="s">
        <v>150</v>
      </c>
      <c r="BC42" s="44">
        <v>25660</v>
      </c>
      <c r="BD42" s="44">
        <v>26024</v>
      </c>
      <c r="BE42" s="1" t="e">
        <f t="shared" si="11"/>
        <v>#VALUE!</v>
      </c>
      <c r="BF42" s="1" t="e">
        <f t="shared" si="12"/>
        <v>#VALUE!</v>
      </c>
      <c r="BG42" s="1" t="e">
        <f t="shared" si="13"/>
        <v>#VALUE!</v>
      </c>
      <c r="BH42" s="1"/>
      <c r="BI42" s="1" t="e">
        <f t="shared" si="14"/>
        <v>#VALUE!</v>
      </c>
    </row>
    <row r="43" spans="25:61" hidden="1" x14ac:dyDescent="0.2">
      <c r="Y43" s="4" t="s">
        <v>30</v>
      </c>
      <c r="AE43" s="8" t="s">
        <v>153</v>
      </c>
      <c r="AF43" s="24">
        <v>23469</v>
      </c>
      <c r="AG43" s="24">
        <v>23833</v>
      </c>
      <c r="AH43" s="8" t="e">
        <f t="shared" si="0"/>
        <v>#VALUE!</v>
      </c>
      <c r="AI43" s="8" t="e">
        <f t="shared" si="1"/>
        <v>#VALUE!</v>
      </c>
      <c r="AJ43" s="8" t="e">
        <f t="shared" si="15"/>
        <v>#VALUE!</v>
      </c>
      <c r="AK43" s="8" t="e">
        <f t="shared" si="2"/>
        <v>#VALUE!</v>
      </c>
      <c r="AL43" s="8"/>
      <c r="AM43" s="8" t="s">
        <v>163</v>
      </c>
      <c r="AN43" s="9">
        <v>16164</v>
      </c>
      <c r="AO43" s="9">
        <v>16528</v>
      </c>
      <c r="AP43" s="8" t="e">
        <f t="shared" si="3"/>
        <v>#VALUE!</v>
      </c>
      <c r="AQ43" s="4" t="e">
        <f t="shared" si="4"/>
        <v>#VALUE!</v>
      </c>
      <c r="AR43" s="4" t="e">
        <f t="shared" si="5"/>
        <v>#VALUE!</v>
      </c>
      <c r="AS43" s="4" t="e">
        <f t="shared" si="6"/>
        <v>#VALUE!</v>
      </c>
      <c r="BB43" s="1" t="s">
        <v>253</v>
      </c>
      <c r="BC43" s="44">
        <v>25295</v>
      </c>
      <c r="BD43" s="44">
        <v>25659</v>
      </c>
      <c r="BE43" s="1" t="e">
        <f t="shared" si="11"/>
        <v>#VALUE!</v>
      </c>
      <c r="BF43" s="1" t="e">
        <f t="shared" si="12"/>
        <v>#VALUE!</v>
      </c>
      <c r="BG43" s="1" t="e">
        <f t="shared" si="13"/>
        <v>#VALUE!</v>
      </c>
      <c r="BH43" s="1"/>
      <c r="BI43" s="1" t="e">
        <f t="shared" si="14"/>
        <v>#VALUE!</v>
      </c>
    </row>
    <row r="44" spans="25:61" hidden="1" x14ac:dyDescent="0.2">
      <c r="Y44" s="4" t="s">
        <v>29</v>
      </c>
      <c r="AE44" s="8" t="s">
        <v>154</v>
      </c>
      <c r="AF44" s="9">
        <v>22738</v>
      </c>
      <c r="AG44" s="9">
        <v>23102</v>
      </c>
      <c r="AH44" s="8" t="e">
        <f t="shared" si="0"/>
        <v>#VALUE!</v>
      </c>
      <c r="AI44" s="8" t="e">
        <f t="shared" si="1"/>
        <v>#VALUE!</v>
      </c>
      <c r="AJ44" s="8" t="e">
        <f t="shared" si="15"/>
        <v>#VALUE!</v>
      </c>
      <c r="AK44" s="8" t="e">
        <f t="shared" si="2"/>
        <v>#VALUE!</v>
      </c>
      <c r="AL44" s="8"/>
      <c r="AM44" s="8" t="s">
        <v>164</v>
      </c>
      <c r="AN44" s="9">
        <v>15433</v>
      </c>
      <c r="AO44" s="9">
        <v>15797</v>
      </c>
      <c r="AP44" s="8" t="e">
        <f t="shared" si="3"/>
        <v>#VALUE!</v>
      </c>
      <c r="AQ44" s="4" t="e">
        <f t="shared" si="4"/>
        <v>#VALUE!</v>
      </c>
      <c r="AR44" s="4" t="e">
        <f t="shared" si="5"/>
        <v>#VALUE!</v>
      </c>
      <c r="AS44" s="4" t="e">
        <f t="shared" si="6"/>
        <v>#VALUE!</v>
      </c>
      <c r="BB44" s="1" t="s">
        <v>151</v>
      </c>
      <c r="BC44" s="44">
        <v>24930</v>
      </c>
      <c r="BD44" s="44">
        <v>25294</v>
      </c>
      <c r="BE44" s="1" t="e">
        <f t="shared" si="11"/>
        <v>#VALUE!</v>
      </c>
      <c r="BF44" s="1" t="e">
        <f t="shared" si="12"/>
        <v>#VALUE!</v>
      </c>
      <c r="BG44" s="1" t="e">
        <f t="shared" si="13"/>
        <v>#VALUE!</v>
      </c>
      <c r="BH44" s="1"/>
      <c r="BI44" s="1" t="e">
        <f t="shared" si="14"/>
        <v>#VALUE!</v>
      </c>
    </row>
    <row r="45" spans="25:61" hidden="1" x14ac:dyDescent="0.2">
      <c r="Y45" s="4" t="s">
        <v>28</v>
      </c>
      <c r="AE45" s="8" t="s">
        <v>155</v>
      </c>
      <c r="AF45" s="24">
        <v>22008</v>
      </c>
      <c r="AG45" s="24">
        <v>22372</v>
      </c>
      <c r="AH45" s="8" t="e">
        <f t="shared" si="0"/>
        <v>#VALUE!</v>
      </c>
      <c r="AI45" s="8" t="e">
        <f t="shared" si="1"/>
        <v>#VALUE!</v>
      </c>
      <c r="AJ45" s="8" t="e">
        <f t="shared" si="15"/>
        <v>#VALUE!</v>
      </c>
      <c r="AK45" s="8" t="e">
        <f t="shared" si="2"/>
        <v>#VALUE!</v>
      </c>
      <c r="AL45" s="8"/>
      <c r="AM45" s="8" t="s">
        <v>165</v>
      </c>
      <c r="AN45" s="9">
        <v>14703</v>
      </c>
      <c r="AO45" s="9">
        <v>15067</v>
      </c>
      <c r="AP45" s="8" t="e">
        <f t="shared" si="3"/>
        <v>#VALUE!</v>
      </c>
      <c r="AQ45" s="4" t="e">
        <f t="shared" si="4"/>
        <v>#VALUE!</v>
      </c>
      <c r="AR45" s="4" t="e">
        <f t="shared" si="5"/>
        <v>#VALUE!</v>
      </c>
      <c r="AS45" s="4" t="e">
        <f t="shared" si="6"/>
        <v>#VALUE!</v>
      </c>
      <c r="BB45" s="1" t="s">
        <v>254</v>
      </c>
      <c r="BC45" s="44">
        <v>24564</v>
      </c>
      <c r="BD45" s="44">
        <v>24929</v>
      </c>
      <c r="BE45" s="1" t="e">
        <f t="shared" si="11"/>
        <v>#VALUE!</v>
      </c>
      <c r="BF45" s="1" t="e">
        <f t="shared" si="12"/>
        <v>#VALUE!</v>
      </c>
      <c r="BG45" s="1" t="e">
        <f t="shared" si="13"/>
        <v>#VALUE!</v>
      </c>
      <c r="BH45" s="1"/>
      <c r="BI45" s="1" t="e">
        <f t="shared" si="14"/>
        <v>#VALUE!</v>
      </c>
    </row>
    <row r="46" spans="25:61" hidden="1" x14ac:dyDescent="0.2">
      <c r="Y46" s="4" t="s">
        <v>27</v>
      </c>
      <c r="AE46" s="8" t="s">
        <v>156</v>
      </c>
      <c r="AF46" s="9">
        <v>21277</v>
      </c>
      <c r="AG46" s="9">
        <v>21641</v>
      </c>
      <c r="AH46" s="8" t="e">
        <f t="shared" si="0"/>
        <v>#VALUE!</v>
      </c>
      <c r="AI46" s="8" t="e">
        <f t="shared" si="1"/>
        <v>#VALUE!</v>
      </c>
      <c r="AJ46" s="8" t="e">
        <f t="shared" si="15"/>
        <v>#VALUE!</v>
      </c>
      <c r="AK46" s="8" t="e">
        <f t="shared" si="2"/>
        <v>#VALUE!</v>
      </c>
      <c r="AL46" s="8"/>
      <c r="AM46" s="8" t="s">
        <v>166</v>
      </c>
      <c r="AN46" s="9">
        <v>13972</v>
      </c>
      <c r="AO46" s="9">
        <v>14336</v>
      </c>
      <c r="AP46" s="8" t="e">
        <f t="shared" si="3"/>
        <v>#VALUE!</v>
      </c>
      <c r="AQ46" s="4" t="e">
        <f t="shared" si="4"/>
        <v>#VALUE!</v>
      </c>
      <c r="AR46" s="4" t="e">
        <f t="shared" si="5"/>
        <v>#VALUE!</v>
      </c>
      <c r="AS46" s="4" t="e">
        <f t="shared" si="6"/>
        <v>#VALUE!</v>
      </c>
      <c r="BB46" s="1" t="s">
        <v>152</v>
      </c>
      <c r="BC46" s="44">
        <v>24199</v>
      </c>
      <c r="BD46" s="44">
        <v>24563</v>
      </c>
      <c r="BE46" s="1" t="e">
        <f t="shared" si="11"/>
        <v>#VALUE!</v>
      </c>
      <c r="BF46" s="1" t="e">
        <f t="shared" si="12"/>
        <v>#VALUE!</v>
      </c>
      <c r="BG46" s="1" t="e">
        <f t="shared" si="13"/>
        <v>#VALUE!</v>
      </c>
      <c r="BH46" s="1"/>
      <c r="BI46" s="1" t="e">
        <f t="shared" si="14"/>
        <v>#VALUE!</v>
      </c>
    </row>
    <row r="47" spans="25:61" hidden="1" x14ac:dyDescent="0.2">
      <c r="Y47" s="4" t="s">
        <v>26</v>
      </c>
      <c r="AE47" s="8" t="s">
        <v>157</v>
      </c>
      <c r="AF47" s="24">
        <v>20547</v>
      </c>
      <c r="AG47" s="24">
        <v>20911</v>
      </c>
      <c r="AH47" s="8" t="e">
        <f t="shared" si="0"/>
        <v>#VALUE!</v>
      </c>
      <c r="AI47" s="8" t="e">
        <f t="shared" si="1"/>
        <v>#VALUE!</v>
      </c>
      <c r="AJ47" s="8" t="e">
        <f t="shared" si="15"/>
        <v>#VALUE!</v>
      </c>
      <c r="AK47" s="8" t="e">
        <f t="shared" si="2"/>
        <v>#VALUE!</v>
      </c>
      <c r="AL47" s="8"/>
      <c r="AM47" s="8" t="s">
        <v>167</v>
      </c>
      <c r="AN47" s="9">
        <v>13242</v>
      </c>
      <c r="AO47" s="9">
        <v>13606</v>
      </c>
      <c r="AP47" s="8" t="e">
        <f t="shared" si="3"/>
        <v>#VALUE!</v>
      </c>
      <c r="AQ47" s="4" t="e">
        <f t="shared" si="4"/>
        <v>#VALUE!</v>
      </c>
      <c r="AR47" s="4" t="e">
        <f t="shared" si="5"/>
        <v>#VALUE!</v>
      </c>
      <c r="AS47" s="4" t="e">
        <f t="shared" si="6"/>
        <v>#VALUE!</v>
      </c>
      <c r="BB47" s="1" t="s">
        <v>255</v>
      </c>
      <c r="BC47" s="44">
        <v>23834</v>
      </c>
      <c r="BD47" s="44">
        <v>24198</v>
      </c>
      <c r="BE47" s="1" t="e">
        <f t="shared" si="11"/>
        <v>#VALUE!</v>
      </c>
      <c r="BF47" s="1" t="e">
        <f t="shared" si="12"/>
        <v>#VALUE!</v>
      </c>
      <c r="BG47" s="1" t="e">
        <f t="shared" si="13"/>
        <v>#VALUE!</v>
      </c>
      <c r="BH47" s="1"/>
      <c r="BI47" s="1" t="e">
        <f t="shared" si="14"/>
        <v>#VALUE!</v>
      </c>
    </row>
    <row r="48" spans="25:61" hidden="1" x14ac:dyDescent="0.2">
      <c r="Y48" s="4" t="s">
        <v>25</v>
      </c>
      <c r="AE48" s="8" t="s">
        <v>158</v>
      </c>
      <c r="AF48" s="9">
        <v>19816</v>
      </c>
      <c r="AG48" s="9">
        <v>20180</v>
      </c>
      <c r="AH48" s="8" t="e">
        <f t="shared" si="0"/>
        <v>#VALUE!</v>
      </c>
      <c r="AI48" s="8" t="e">
        <f t="shared" si="1"/>
        <v>#VALUE!</v>
      </c>
      <c r="AJ48" s="8" t="e">
        <f t="shared" si="15"/>
        <v>#VALUE!</v>
      </c>
      <c r="AK48" s="8" t="e">
        <f t="shared" si="2"/>
        <v>#VALUE!</v>
      </c>
      <c r="AL48" s="8"/>
      <c r="AM48" s="8" t="s">
        <v>168</v>
      </c>
      <c r="AN48" s="9">
        <v>12511</v>
      </c>
      <c r="AO48" s="9">
        <v>12875</v>
      </c>
      <c r="AP48" s="8" t="e">
        <f t="shared" si="3"/>
        <v>#VALUE!</v>
      </c>
      <c r="AQ48" s="4" t="e">
        <f t="shared" si="4"/>
        <v>#VALUE!</v>
      </c>
      <c r="AR48" s="4" t="e">
        <f t="shared" si="5"/>
        <v>#VALUE!</v>
      </c>
      <c r="AS48" s="4" t="e">
        <f t="shared" si="6"/>
        <v>#VALUE!</v>
      </c>
      <c r="BB48" s="1" t="s">
        <v>153</v>
      </c>
      <c r="BC48" s="44">
        <v>23469</v>
      </c>
      <c r="BD48" s="44">
        <v>23833</v>
      </c>
      <c r="BE48" s="1" t="e">
        <f t="shared" si="11"/>
        <v>#VALUE!</v>
      </c>
      <c r="BF48" s="1" t="e">
        <f t="shared" si="12"/>
        <v>#VALUE!</v>
      </c>
      <c r="BG48" s="1" t="e">
        <f t="shared" si="13"/>
        <v>#VALUE!</v>
      </c>
      <c r="BH48" s="1"/>
      <c r="BI48" s="1" t="e">
        <f t="shared" si="14"/>
        <v>#VALUE!</v>
      </c>
    </row>
    <row r="49" spans="25:61" hidden="1" x14ac:dyDescent="0.2">
      <c r="Y49" s="4" t="s">
        <v>24</v>
      </c>
      <c r="AE49" s="8" t="s">
        <v>159</v>
      </c>
      <c r="AF49" s="24">
        <v>19086</v>
      </c>
      <c r="AG49" s="24">
        <v>19450</v>
      </c>
      <c r="AH49" s="8" t="e">
        <f t="shared" si="0"/>
        <v>#VALUE!</v>
      </c>
      <c r="AI49" s="8" t="e">
        <f t="shared" si="1"/>
        <v>#VALUE!</v>
      </c>
      <c r="AJ49" s="8" t="e">
        <f t="shared" si="15"/>
        <v>#VALUE!</v>
      </c>
      <c r="AK49" s="8" t="e">
        <f t="shared" si="2"/>
        <v>#VALUE!</v>
      </c>
      <c r="AL49" s="8"/>
      <c r="AM49" s="8" t="s">
        <v>169</v>
      </c>
      <c r="AN49" s="9">
        <v>11781</v>
      </c>
      <c r="AO49" s="9">
        <v>12145</v>
      </c>
      <c r="AP49" s="8" t="e">
        <f t="shared" si="3"/>
        <v>#VALUE!</v>
      </c>
      <c r="AQ49" s="4" t="e">
        <f t="shared" si="4"/>
        <v>#VALUE!</v>
      </c>
      <c r="AR49" s="4" t="e">
        <f t="shared" si="5"/>
        <v>#VALUE!</v>
      </c>
      <c r="AS49" s="4" t="e">
        <f t="shared" si="6"/>
        <v>#VALUE!</v>
      </c>
      <c r="BB49" s="1" t="s">
        <v>256</v>
      </c>
      <c r="BC49" s="44">
        <v>23103</v>
      </c>
      <c r="BD49" s="44">
        <v>23468</v>
      </c>
      <c r="BE49" s="1" t="e">
        <f t="shared" si="11"/>
        <v>#VALUE!</v>
      </c>
      <c r="BF49" s="1" t="e">
        <f t="shared" si="12"/>
        <v>#VALUE!</v>
      </c>
      <c r="BG49" s="1" t="e">
        <f t="shared" si="13"/>
        <v>#VALUE!</v>
      </c>
      <c r="BH49" s="1"/>
      <c r="BI49" s="1" t="e">
        <f t="shared" si="14"/>
        <v>#VALUE!</v>
      </c>
    </row>
    <row r="50" spans="25:61" hidden="1" x14ac:dyDescent="0.2">
      <c r="Y50" s="4" t="s">
        <v>23</v>
      </c>
      <c r="AE50" s="8" t="s">
        <v>160</v>
      </c>
      <c r="AF50" s="9">
        <v>18355</v>
      </c>
      <c r="AG50" s="9">
        <v>18719</v>
      </c>
      <c r="AH50" s="8" t="e">
        <f t="shared" si="0"/>
        <v>#VALUE!</v>
      </c>
      <c r="AI50" s="8" t="e">
        <f t="shared" si="1"/>
        <v>#VALUE!</v>
      </c>
      <c r="AJ50" s="8" t="e">
        <f t="shared" si="15"/>
        <v>#VALUE!</v>
      </c>
      <c r="AK50" s="8" t="e">
        <f t="shared" si="2"/>
        <v>#VALUE!</v>
      </c>
      <c r="AL50" s="8"/>
      <c r="AM50" s="8" t="s">
        <v>170</v>
      </c>
      <c r="AN50" s="9">
        <v>11050</v>
      </c>
      <c r="AO50" s="9">
        <v>11414</v>
      </c>
      <c r="AP50" s="8" t="e">
        <f t="shared" si="3"/>
        <v>#VALUE!</v>
      </c>
      <c r="AQ50" s="4" t="e">
        <f t="shared" si="4"/>
        <v>#VALUE!</v>
      </c>
      <c r="AR50" s="4" t="e">
        <f t="shared" si="5"/>
        <v>#VALUE!</v>
      </c>
      <c r="AS50" s="4" t="e">
        <f t="shared" si="6"/>
        <v>#VALUE!</v>
      </c>
      <c r="BB50" s="1" t="s">
        <v>154</v>
      </c>
      <c r="BC50" s="44">
        <v>22738</v>
      </c>
      <c r="BD50" s="44">
        <v>23102</v>
      </c>
      <c r="BE50" s="1" t="e">
        <f t="shared" si="11"/>
        <v>#VALUE!</v>
      </c>
      <c r="BF50" s="1" t="e">
        <f t="shared" si="12"/>
        <v>#VALUE!</v>
      </c>
      <c r="BG50" s="1" t="e">
        <f t="shared" si="13"/>
        <v>#VALUE!</v>
      </c>
      <c r="BH50" s="1"/>
      <c r="BI50" s="1" t="e">
        <f t="shared" si="14"/>
        <v>#VALUE!</v>
      </c>
    </row>
    <row r="51" spans="25:61" hidden="1" x14ac:dyDescent="0.2">
      <c r="Y51" s="4" t="s">
        <v>22</v>
      </c>
      <c r="AE51" s="8" t="s">
        <v>161</v>
      </c>
      <c r="AF51" s="24">
        <v>17625</v>
      </c>
      <c r="AG51" s="24">
        <v>17989</v>
      </c>
      <c r="AH51" s="8" t="e">
        <f>IF(AND($AH$6&gt;=AF51,$AH$6&lt;=AG51),"〇","×")</f>
        <v>#VALUE!</v>
      </c>
      <c r="AI51" s="8" t="e">
        <f t="shared" si="1"/>
        <v>#VALUE!</v>
      </c>
      <c r="AJ51" s="8" t="e">
        <f t="shared" si="15"/>
        <v>#VALUE!</v>
      </c>
      <c r="AK51" s="8" t="e">
        <f t="shared" si="2"/>
        <v>#VALUE!</v>
      </c>
      <c r="AL51" s="8"/>
      <c r="AM51" s="8" t="s">
        <v>171</v>
      </c>
      <c r="AN51" s="9">
        <v>10320</v>
      </c>
      <c r="AO51" s="9">
        <v>10684</v>
      </c>
      <c r="AP51" s="8" t="e">
        <f t="shared" si="3"/>
        <v>#VALUE!</v>
      </c>
      <c r="AQ51" s="4" t="e">
        <f t="shared" si="4"/>
        <v>#VALUE!</v>
      </c>
      <c r="AR51" s="4" t="e">
        <f t="shared" si="5"/>
        <v>#VALUE!</v>
      </c>
      <c r="AS51" s="4" t="e">
        <f t="shared" si="6"/>
        <v>#VALUE!</v>
      </c>
      <c r="BB51" s="1" t="s">
        <v>257</v>
      </c>
      <c r="BC51" s="44">
        <v>22373</v>
      </c>
      <c r="BD51" s="44">
        <v>22737</v>
      </c>
      <c r="BE51" s="1" t="e">
        <f t="shared" si="11"/>
        <v>#VALUE!</v>
      </c>
      <c r="BF51" s="1" t="e">
        <f t="shared" si="12"/>
        <v>#VALUE!</v>
      </c>
      <c r="BG51" s="1" t="e">
        <f t="shared" si="13"/>
        <v>#VALUE!</v>
      </c>
      <c r="BH51" s="1"/>
      <c r="BI51" s="1" t="e">
        <f t="shared" si="14"/>
        <v>#VALUE!</v>
      </c>
    </row>
    <row r="52" spans="25:61" hidden="1" x14ac:dyDescent="0.2">
      <c r="Y52" s="4" t="s">
        <v>21</v>
      </c>
      <c r="AE52" s="8" t="s">
        <v>162</v>
      </c>
      <c r="AF52" s="9">
        <v>16894</v>
      </c>
      <c r="AG52" s="9">
        <v>17258</v>
      </c>
      <c r="AH52" s="8" t="e">
        <f t="shared" si="0"/>
        <v>#VALUE!</v>
      </c>
      <c r="AI52" s="8" t="e">
        <f t="shared" si="1"/>
        <v>#VALUE!</v>
      </c>
      <c r="AJ52" s="8" t="e">
        <f t="shared" si="15"/>
        <v>#VALUE!</v>
      </c>
      <c r="AK52" s="8" t="e">
        <f t="shared" si="2"/>
        <v>#VALUE!</v>
      </c>
      <c r="AL52" s="8"/>
      <c r="AM52" s="8" t="s">
        <v>172</v>
      </c>
      <c r="AN52" s="9">
        <v>9589</v>
      </c>
      <c r="AO52" s="9">
        <v>9953</v>
      </c>
      <c r="AP52" s="8" t="e">
        <f t="shared" si="3"/>
        <v>#VALUE!</v>
      </c>
      <c r="AQ52" s="4" t="e">
        <f t="shared" si="4"/>
        <v>#VALUE!</v>
      </c>
      <c r="AR52" s="4" t="e">
        <f t="shared" si="5"/>
        <v>#VALUE!</v>
      </c>
      <c r="AS52" s="4" t="e">
        <f>IF(AND($AH$15&gt;=AN52,$AH$15&lt;=AO52),"〇","×")</f>
        <v>#VALUE!</v>
      </c>
      <c r="BB52" s="1" t="s">
        <v>155</v>
      </c>
      <c r="BC52" s="44">
        <v>22008</v>
      </c>
      <c r="BD52" s="44">
        <v>22372</v>
      </c>
      <c r="BE52" s="1" t="e">
        <f t="shared" si="11"/>
        <v>#VALUE!</v>
      </c>
      <c r="BF52" s="1" t="e">
        <f t="shared" si="12"/>
        <v>#VALUE!</v>
      </c>
      <c r="BG52" s="1" t="e">
        <f t="shared" si="13"/>
        <v>#VALUE!</v>
      </c>
      <c r="BH52" s="1"/>
      <c r="BI52" s="1" t="e">
        <f t="shared" si="14"/>
        <v>#VALUE!</v>
      </c>
    </row>
    <row r="53" spans="25:61" hidden="1" x14ac:dyDescent="0.2">
      <c r="Y53" s="4" t="s">
        <v>20</v>
      </c>
      <c r="AE53" s="8" t="s">
        <v>163</v>
      </c>
      <c r="AF53" s="24">
        <v>16164</v>
      </c>
      <c r="AG53" s="24">
        <v>16528</v>
      </c>
      <c r="AH53" s="8" t="e">
        <f t="shared" si="0"/>
        <v>#VALUE!</v>
      </c>
      <c r="AI53" s="8" t="e">
        <f t="shared" si="1"/>
        <v>#VALUE!</v>
      </c>
      <c r="AJ53" s="8" t="e">
        <f t="shared" si="15"/>
        <v>#VALUE!</v>
      </c>
      <c r="AK53" s="8" t="e">
        <f t="shared" si="2"/>
        <v>#VALUE!</v>
      </c>
      <c r="AL53" s="8"/>
      <c r="BB53" s="1" t="s">
        <v>258</v>
      </c>
      <c r="BC53" s="44">
        <v>21642</v>
      </c>
      <c r="BD53" s="44">
        <v>22007</v>
      </c>
      <c r="BE53" s="1" t="e">
        <f t="shared" si="11"/>
        <v>#VALUE!</v>
      </c>
      <c r="BF53" s="1" t="e">
        <f t="shared" si="12"/>
        <v>#VALUE!</v>
      </c>
      <c r="BG53" s="1" t="e">
        <f t="shared" si="13"/>
        <v>#VALUE!</v>
      </c>
      <c r="BH53" s="1"/>
      <c r="BI53" s="1" t="e">
        <f t="shared" si="14"/>
        <v>#VALUE!</v>
      </c>
    </row>
    <row r="54" spans="25:61" hidden="1" x14ac:dyDescent="0.2">
      <c r="Y54" s="4" t="s">
        <v>19</v>
      </c>
      <c r="AE54" s="8" t="s">
        <v>164</v>
      </c>
      <c r="AF54" s="9">
        <v>15433</v>
      </c>
      <c r="AG54" s="9">
        <v>15797</v>
      </c>
      <c r="AH54" s="8" t="e">
        <f t="shared" si="0"/>
        <v>#VALUE!</v>
      </c>
      <c r="AI54" s="8" t="e">
        <f t="shared" si="1"/>
        <v>#VALUE!</v>
      </c>
      <c r="AJ54" s="8" t="e">
        <f t="shared" si="15"/>
        <v>#VALUE!</v>
      </c>
      <c r="AK54" s="8" t="e">
        <f t="shared" si="2"/>
        <v>#VALUE!</v>
      </c>
      <c r="AL54" s="8"/>
      <c r="BB54" s="1" t="s">
        <v>156</v>
      </c>
      <c r="BC54" s="44">
        <v>21277</v>
      </c>
      <c r="BD54" s="44">
        <v>21641</v>
      </c>
      <c r="BE54" s="1" t="e">
        <f t="shared" si="11"/>
        <v>#VALUE!</v>
      </c>
      <c r="BF54" s="1" t="e">
        <f t="shared" si="12"/>
        <v>#VALUE!</v>
      </c>
      <c r="BG54" s="1" t="e">
        <f t="shared" si="13"/>
        <v>#VALUE!</v>
      </c>
      <c r="BH54" s="1"/>
      <c r="BI54" s="1" t="e">
        <f t="shared" si="14"/>
        <v>#VALUE!</v>
      </c>
    </row>
    <row r="55" spans="25:61" hidden="1" x14ac:dyDescent="0.2">
      <c r="Y55" s="4" t="s">
        <v>18</v>
      </c>
      <c r="AE55" s="8" t="s">
        <v>165</v>
      </c>
      <c r="AF55" s="24">
        <v>14703</v>
      </c>
      <c r="AG55" s="24">
        <v>15067</v>
      </c>
      <c r="AH55" s="8" t="e">
        <f t="shared" si="0"/>
        <v>#VALUE!</v>
      </c>
      <c r="AI55" s="8" t="e">
        <f t="shared" si="1"/>
        <v>#VALUE!</v>
      </c>
      <c r="AJ55" s="8" t="e">
        <f t="shared" si="15"/>
        <v>#VALUE!</v>
      </c>
      <c r="AK55" s="8" t="e">
        <f t="shared" si="2"/>
        <v>#VALUE!</v>
      </c>
      <c r="AL55" s="8"/>
      <c r="BB55" s="1" t="s">
        <v>259</v>
      </c>
      <c r="BC55" s="44">
        <v>20912</v>
      </c>
      <c r="BD55" s="44">
        <v>21276</v>
      </c>
      <c r="BE55" s="1" t="e">
        <f t="shared" si="11"/>
        <v>#VALUE!</v>
      </c>
      <c r="BF55" s="1" t="e">
        <f t="shared" si="12"/>
        <v>#VALUE!</v>
      </c>
      <c r="BG55" s="1" t="e">
        <f t="shared" si="13"/>
        <v>#VALUE!</v>
      </c>
      <c r="BH55" s="1"/>
      <c r="BI55" s="1" t="e">
        <f t="shared" si="14"/>
        <v>#VALUE!</v>
      </c>
    </row>
    <row r="56" spans="25:61" hidden="1" x14ac:dyDescent="0.2">
      <c r="Y56" s="4" t="s">
        <v>17</v>
      </c>
      <c r="AE56" s="8" t="s">
        <v>166</v>
      </c>
      <c r="AF56" s="9">
        <v>13972</v>
      </c>
      <c r="AG56" s="9">
        <v>14336</v>
      </c>
      <c r="AH56" s="8" t="e">
        <f t="shared" si="0"/>
        <v>#VALUE!</v>
      </c>
      <c r="AI56" s="8" t="e">
        <f t="shared" si="1"/>
        <v>#VALUE!</v>
      </c>
      <c r="AJ56" s="8" t="e">
        <f t="shared" si="15"/>
        <v>#VALUE!</v>
      </c>
      <c r="AK56" s="8" t="e">
        <f t="shared" si="2"/>
        <v>#VALUE!</v>
      </c>
      <c r="AL56" s="8"/>
      <c r="BB56" s="1" t="s">
        <v>157</v>
      </c>
      <c r="BC56" s="44">
        <v>20547</v>
      </c>
      <c r="BD56" s="44">
        <v>20911</v>
      </c>
      <c r="BE56" s="1" t="e">
        <f t="shared" si="11"/>
        <v>#VALUE!</v>
      </c>
      <c r="BF56" s="1" t="e">
        <f t="shared" si="12"/>
        <v>#VALUE!</v>
      </c>
      <c r="BG56" s="1" t="e">
        <f t="shared" si="13"/>
        <v>#VALUE!</v>
      </c>
      <c r="BH56" s="1"/>
      <c r="BI56" s="1" t="e">
        <f t="shared" si="14"/>
        <v>#VALUE!</v>
      </c>
    </row>
    <row r="57" spans="25:61" hidden="1" x14ac:dyDescent="0.2">
      <c r="Y57" s="4" t="s">
        <v>16</v>
      </c>
      <c r="AE57" s="8" t="s">
        <v>167</v>
      </c>
      <c r="AF57" s="24">
        <v>13242</v>
      </c>
      <c r="AG57" s="24">
        <v>13606</v>
      </c>
      <c r="AH57" s="8" t="e">
        <f t="shared" si="0"/>
        <v>#VALUE!</v>
      </c>
      <c r="AI57" s="8" t="e">
        <f t="shared" si="1"/>
        <v>#VALUE!</v>
      </c>
      <c r="AJ57" s="8" t="e">
        <f t="shared" si="15"/>
        <v>#VALUE!</v>
      </c>
      <c r="AK57" s="8" t="e">
        <f t="shared" si="2"/>
        <v>#VALUE!</v>
      </c>
      <c r="AL57" s="8"/>
      <c r="BB57" s="1" t="s">
        <v>260</v>
      </c>
      <c r="BC57" s="44">
        <v>20181</v>
      </c>
      <c r="BD57" s="44">
        <v>20546</v>
      </c>
      <c r="BE57" s="1" t="e">
        <f t="shared" si="11"/>
        <v>#VALUE!</v>
      </c>
      <c r="BF57" s="1" t="e">
        <f t="shared" si="12"/>
        <v>#VALUE!</v>
      </c>
      <c r="BG57" s="1" t="e">
        <f t="shared" si="13"/>
        <v>#VALUE!</v>
      </c>
      <c r="BH57" s="1"/>
      <c r="BI57" s="1" t="e">
        <f t="shared" si="14"/>
        <v>#VALUE!</v>
      </c>
    </row>
    <row r="58" spans="25:61" hidden="1" x14ac:dyDescent="0.2">
      <c r="Y58" s="4" t="s">
        <v>15</v>
      </c>
      <c r="AE58" s="8" t="s">
        <v>168</v>
      </c>
      <c r="AF58" s="9">
        <v>12511</v>
      </c>
      <c r="AG58" s="9">
        <v>12875</v>
      </c>
      <c r="AH58" s="8" t="e">
        <f t="shared" si="0"/>
        <v>#VALUE!</v>
      </c>
      <c r="AI58" s="8" t="e">
        <f t="shared" si="1"/>
        <v>#VALUE!</v>
      </c>
      <c r="AJ58" s="8" t="e">
        <f t="shared" si="15"/>
        <v>#VALUE!</v>
      </c>
      <c r="AK58" s="8" t="e">
        <f t="shared" si="2"/>
        <v>#VALUE!</v>
      </c>
      <c r="AL58" s="8"/>
      <c r="BB58" s="1" t="s">
        <v>158</v>
      </c>
      <c r="BC58" s="44">
        <v>19816</v>
      </c>
      <c r="BD58" s="44">
        <v>20180</v>
      </c>
      <c r="BE58" s="1" t="e">
        <f t="shared" si="11"/>
        <v>#VALUE!</v>
      </c>
      <c r="BF58" s="1" t="e">
        <f t="shared" si="12"/>
        <v>#VALUE!</v>
      </c>
      <c r="BG58" s="1" t="e">
        <f t="shared" si="13"/>
        <v>#VALUE!</v>
      </c>
      <c r="BH58" s="1"/>
      <c r="BI58" s="1" t="e">
        <f t="shared" si="14"/>
        <v>#VALUE!</v>
      </c>
    </row>
    <row r="59" spans="25:61" hidden="1" x14ac:dyDescent="0.2">
      <c r="Y59" s="4" t="s">
        <v>14</v>
      </c>
      <c r="AE59" s="8" t="s">
        <v>169</v>
      </c>
      <c r="AF59" s="24">
        <v>11781</v>
      </c>
      <c r="AG59" s="24">
        <v>12145</v>
      </c>
      <c r="AH59" s="8" t="e">
        <f t="shared" si="0"/>
        <v>#VALUE!</v>
      </c>
      <c r="AI59" s="8" t="e">
        <f t="shared" si="1"/>
        <v>#VALUE!</v>
      </c>
      <c r="AJ59" s="8" t="e">
        <f t="shared" si="15"/>
        <v>#VALUE!</v>
      </c>
      <c r="AK59" s="8" t="e">
        <f t="shared" si="2"/>
        <v>#VALUE!</v>
      </c>
      <c r="AL59" s="8"/>
      <c r="BB59" s="1" t="s">
        <v>261</v>
      </c>
      <c r="BC59" s="44">
        <v>19451</v>
      </c>
      <c r="BD59" s="44">
        <v>19815</v>
      </c>
      <c r="BE59" s="1" t="e">
        <f t="shared" si="11"/>
        <v>#VALUE!</v>
      </c>
      <c r="BF59" s="1" t="e">
        <f t="shared" si="12"/>
        <v>#VALUE!</v>
      </c>
      <c r="BG59" s="1" t="e">
        <f t="shared" si="13"/>
        <v>#VALUE!</v>
      </c>
      <c r="BH59" s="1"/>
      <c r="BI59" s="1" t="e">
        <f t="shared" si="14"/>
        <v>#VALUE!</v>
      </c>
    </row>
    <row r="60" spans="25:61" hidden="1" x14ac:dyDescent="0.2">
      <c r="Y60" s="4" t="s">
        <v>13</v>
      </c>
      <c r="AE60" s="8" t="s">
        <v>170</v>
      </c>
      <c r="AF60" s="9">
        <v>11050</v>
      </c>
      <c r="AG60" s="9">
        <v>11414</v>
      </c>
      <c r="AH60" s="8" t="e">
        <f t="shared" si="0"/>
        <v>#VALUE!</v>
      </c>
      <c r="AI60" s="8" t="e">
        <f t="shared" si="1"/>
        <v>#VALUE!</v>
      </c>
      <c r="AJ60" s="8" t="e">
        <f t="shared" si="15"/>
        <v>#VALUE!</v>
      </c>
      <c r="AK60" s="8" t="e">
        <f t="shared" si="2"/>
        <v>#VALUE!</v>
      </c>
      <c r="AL60" s="8"/>
      <c r="BB60" s="1" t="s">
        <v>159</v>
      </c>
      <c r="BC60" s="44">
        <v>19086</v>
      </c>
      <c r="BD60" s="44">
        <v>19450</v>
      </c>
      <c r="BE60" s="1" t="e">
        <f t="shared" si="11"/>
        <v>#VALUE!</v>
      </c>
      <c r="BF60" s="1" t="e">
        <f t="shared" si="12"/>
        <v>#VALUE!</v>
      </c>
      <c r="BG60" s="1" t="e">
        <f t="shared" si="13"/>
        <v>#VALUE!</v>
      </c>
      <c r="BH60" s="1"/>
      <c r="BI60" s="1" t="e">
        <f t="shared" si="14"/>
        <v>#VALUE!</v>
      </c>
    </row>
    <row r="61" spans="25:61" hidden="1" x14ac:dyDescent="0.2">
      <c r="Y61" s="4" t="s">
        <v>12</v>
      </c>
      <c r="AE61" s="8" t="s">
        <v>171</v>
      </c>
      <c r="AF61" s="24">
        <v>10320</v>
      </c>
      <c r="AG61" s="24">
        <v>10684</v>
      </c>
      <c r="AH61" s="8" t="e">
        <f t="shared" si="0"/>
        <v>#VALUE!</v>
      </c>
      <c r="AI61" s="8" t="e">
        <f t="shared" si="1"/>
        <v>#VALUE!</v>
      </c>
      <c r="AJ61" s="8" t="e">
        <f t="shared" si="15"/>
        <v>#VALUE!</v>
      </c>
      <c r="AK61" s="8" t="e">
        <f t="shared" si="2"/>
        <v>#VALUE!</v>
      </c>
      <c r="AL61" s="8"/>
      <c r="BB61" s="1" t="s">
        <v>262</v>
      </c>
      <c r="BC61" s="44">
        <v>18720</v>
      </c>
      <c r="BD61" s="44">
        <v>19085</v>
      </c>
      <c r="BE61" s="1" t="e">
        <f t="shared" si="11"/>
        <v>#VALUE!</v>
      </c>
      <c r="BF61" s="1" t="e">
        <f t="shared" si="12"/>
        <v>#VALUE!</v>
      </c>
      <c r="BG61" s="1" t="e">
        <f t="shared" si="13"/>
        <v>#VALUE!</v>
      </c>
      <c r="BH61" s="1"/>
      <c r="BI61" s="1" t="e">
        <f t="shared" si="14"/>
        <v>#VALUE!</v>
      </c>
    </row>
    <row r="62" spans="25:61" hidden="1" x14ac:dyDescent="0.2">
      <c r="Y62" s="4" t="s">
        <v>11</v>
      </c>
      <c r="AE62" s="8" t="s">
        <v>172</v>
      </c>
      <c r="AF62" s="9">
        <v>9589</v>
      </c>
      <c r="AG62" s="9">
        <v>9953</v>
      </c>
      <c r="AH62" s="8" t="e">
        <f t="shared" si="0"/>
        <v>#VALUE!</v>
      </c>
      <c r="AI62" s="8" t="e">
        <f t="shared" si="1"/>
        <v>#VALUE!</v>
      </c>
      <c r="AJ62" s="8" t="e">
        <f t="shared" si="15"/>
        <v>#VALUE!</v>
      </c>
      <c r="AK62" s="8" t="e">
        <f t="shared" si="2"/>
        <v>#VALUE!</v>
      </c>
      <c r="AL62" s="8"/>
      <c r="BB62" s="1" t="s">
        <v>160</v>
      </c>
      <c r="BC62" s="44">
        <v>18355</v>
      </c>
      <c r="BD62" s="44">
        <v>18719</v>
      </c>
      <c r="BE62" s="1" t="e">
        <f t="shared" si="11"/>
        <v>#VALUE!</v>
      </c>
      <c r="BF62" s="1" t="e">
        <f t="shared" si="12"/>
        <v>#VALUE!</v>
      </c>
      <c r="BG62" s="1" t="e">
        <f t="shared" si="13"/>
        <v>#VALUE!</v>
      </c>
      <c r="BH62" s="1"/>
      <c r="BI62" s="1" t="e">
        <f t="shared" si="14"/>
        <v>#VALUE!</v>
      </c>
    </row>
    <row r="63" spans="25:61" hidden="1" x14ac:dyDescent="0.2">
      <c r="Y63" s="4" t="s">
        <v>10</v>
      </c>
      <c r="BB63" s="1" t="s">
        <v>263</v>
      </c>
      <c r="BC63" s="44">
        <v>17990</v>
      </c>
      <c r="BD63" s="44">
        <v>18354</v>
      </c>
      <c r="BE63" s="1" t="e">
        <f t="shared" si="11"/>
        <v>#VALUE!</v>
      </c>
      <c r="BF63" s="1" t="e">
        <f t="shared" si="12"/>
        <v>#VALUE!</v>
      </c>
      <c r="BG63" s="1" t="e">
        <f t="shared" si="13"/>
        <v>#VALUE!</v>
      </c>
      <c r="BH63" s="1"/>
      <c r="BI63" s="1" t="e">
        <f t="shared" si="14"/>
        <v>#VALUE!</v>
      </c>
    </row>
    <row r="64" spans="25:61" hidden="1" x14ac:dyDescent="0.2">
      <c r="Y64" s="4" t="s">
        <v>9</v>
      </c>
    </row>
    <row r="65" spans="25:25" hidden="1" x14ac:dyDescent="0.2">
      <c r="Y65" s="4" t="s">
        <v>8</v>
      </c>
    </row>
    <row r="66" spans="25:25" hidden="1" x14ac:dyDescent="0.2">
      <c r="Y66" s="4" t="s">
        <v>7</v>
      </c>
    </row>
    <row r="67" spans="25:25" hidden="1" x14ac:dyDescent="0.2">
      <c r="Y67" s="4" t="s">
        <v>6</v>
      </c>
    </row>
    <row r="68" spans="25:25" hidden="1" x14ac:dyDescent="0.2">
      <c r="Y68" s="4" t="s">
        <v>5</v>
      </c>
    </row>
    <row r="69" spans="25:25" hidden="1" x14ac:dyDescent="0.2">
      <c r="Y69" s="4" t="s">
        <v>184</v>
      </c>
    </row>
    <row r="99" ht="4.5" hidden="1" customHeight="1" x14ac:dyDescent="0.2"/>
    <row r="100" ht="100.15" hidden="1" customHeight="1" x14ac:dyDescent="0.2"/>
    <row r="1048575" s="4" customFormat="1" ht="1.5" hidden="1" customHeight="1" x14ac:dyDescent="0.2"/>
    <row r="1048576" s="4" customFormat="1" hidden="1" x14ac:dyDescent="0.2"/>
  </sheetData>
  <sheetProtection algorithmName="SHA-512" hashValue="J39DcJCVQDf6e5E9I+dxSThKvnq6onocX80Ge49Q8UGCB7xFLYpvLDTMTf8arL0HwpXAB+7dwZ23CqFxPGFviQ==" saltValue="r4bsTa6SZCMBIlnuxDzgkQ==" spinCount="100000" sheet="1" selectLockedCells="1"/>
  <mergeCells count="170">
    <mergeCell ref="R29:R30"/>
    <mergeCell ref="S29:S30"/>
    <mergeCell ref="T29:T30"/>
    <mergeCell ref="E30:G30"/>
    <mergeCell ref="R27:R28"/>
    <mergeCell ref="S27:S28"/>
    <mergeCell ref="T27:T28"/>
    <mergeCell ref="N27:O27"/>
    <mergeCell ref="P27:P28"/>
    <mergeCell ref="Q27:Q28"/>
    <mergeCell ref="A27:A30"/>
    <mergeCell ref="C27:C30"/>
    <mergeCell ref="F27:G29"/>
    <mergeCell ref="H27:H28"/>
    <mergeCell ref="I27:I28"/>
    <mergeCell ref="J27:J28"/>
    <mergeCell ref="N25:O26"/>
    <mergeCell ref="P25:P26"/>
    <mergeCell ref="Q25:Q26"/>
    <mergeCell ref="B29:B30"/>
    <mergeCell ref="H29:H30"/>
    <mergeCell ref="I29:I30"/>
    <mergeCell ref="J29:J30"/>
    <mergeCell ref="K29:K30"/>
    <mergeCell ref="L29:L30"/>
    <mergeCell ref="M29:M30"/>
    <mergeCell ref="K27:K28"/>
    <mergeCell ref="L27:L28"/>
    <mergeCell ref="M27:M28"/>
    <mergeCell ref="P29:P30"/>
    <mergeCell ref="Q29:Q30"/>
    <mergeCell ref="S25:S26"/>
    <mergeCell ref="T25:T26"/>
    <mergeCell ref="E24:G24"/>
    <mergeCell ref="A25:A26"/>
    <mergeCell ref="C25:C26"/>
    <mergeCell ref="D25:E25"/>
    <mergeCell ref="F25:G25"/>
    <mergeCell ref="H25:M26"/>
    <mergeCell ref="M23:M24"/>
    <mergeCell ref="P23:P24"/>
    <mergeCell ref="Q23:Q24"/>
    <mergeCell ref="R23:R24"/>
    <mergeCell ref="S23:S24"/>
    <mergeCell ref="T23:T24"/>
    <mergeCell ref="K23:K24"/>
    <mergeCell ref="L23:L24"/>
    <mergeCell ref="J21:J22"/>
    <mergeCell ref="K21:K22"/>
    <mergeCell ref="L21:L22"/>
    <mergeCell ref="M21:M22"/>
    <mergeCell ref="N21:O21"/>
    <mergeCell ref="P21:P22"/>
    <mergeCell ref="R25:R26"/>
    <mergeCell ref="P19:P20"/>
    <mergeCell ref="Q19:Q20"/>
    <mergeCell ref="R19:R20"/>
    <mergeCell ref="S19:S20"/>
    <mergeCell ref="T19:T20"/>
    <mergeCell ref="A21:A24"/>
    <mergeCell ref="C21:C24"/>
    <mergeCell ref="F21:G23"/>
    <mergeCell ref="H21:H22"/>
    <mergeCell ref="I21:I22"/>
    <mergeCell ref="A19:A20"/>
    <mergeCell ref="C19:C20"/>
    <mergeCell ref="D19:E19"/>
    <mergeCell ref="F19:G19"/>
    <mergeCell ref="H19:M20"/>
    <mergeCell ref="N19:O20"/>
    <mergeCell ref="Q21:Q22"/>
    <mergeCell ref="R21:R22"/>
    <mergeCell ref="S21:S22"/>
    <mergeCell ref="T21:T22"/>
    <mergeCell ref="B23:B24"/>
    <mergeCell ref="H23:H24"/>
    <mergeCell ref="I23:I24"/>
    <mergeCell ref="J23:J24"/>
    <mergeCell ref="R17:R18"/>
    <mergeCell ref="S17:S18"/>
    <mergeCell ref="T17:T18"/>
    <mergeCell ref="E18:G18"/>
    <mergeCell ref="R15:R16"/>
    <mergeCell ref="S15:S16"/>
    <mergeCell ref="T15:T16"/>
    <mergeCell ref="N15:O15"/>
    <mergeCell ref="P15:P16"/>
    <mergeCell ref="Q15:Q16"/>
    <mergeCell ref="A15:A18"/>
    <mergeCell ref="C15:C18"/>
    <mergeCell ref="F15:G17"/>
    <mergeCell ref="H15:H16"/>
    <mergeCell ref="I15:I16"/>
    <mergeCell ref="J15:J16"/>
    <mergeCell ref="N13:O14"/>
    <mergeCell ref="P13:P14"/>
    <mergeCell ref="Q13:Q14"/>
    <mergeCell ref="B17:B18"/>
    <mergeCell ref="H17:H18"/>
    <mergeCell ref="I17:I18"/>
    <mergeCell ref="J17:J18"/>
    <mergeCell ref="K17:K18"/>
    <mergeCell ref="L17:L18"/>
    <mergeCell ref="M17:M18"/>
    <mergeCell ref="K15:K16"/>
    <mergeCell ref="L15:L16"/>
    <mergeCell ref="M15:M16"/>
    <mergeCell ref="P17:P18"/>
    <mergeCell ref="Q17:Q18"/>
    <mergeCell ref="S13:S14"/>
    <mergeCell ref="T13:T14"/>
    <mergeCell ref="E12:G12"/>
    <mergeCell ref="A13:A14"/>
    <mergeCell ref="C13:C14"/>
    <mergeCell ref="D13:E13"/>
    <mergeCell ref="F13:G13"/>
    <mergeCell ref="H13:M14"/>
    <mergeCell ref="M11:M12"/>
    <mergeCell ref="P11:P12"/>
    <mergeCell ref="Q11:Q12"/>
    <mergeCell ref="R11:R12"/>
    <mergeCell ref="S11:S12"/>
    <mergeCell ref="T11:T12"/>
    <mergeCell ref="K11:K12"/>
    <mergeCell ref="L11:L12"/>
    <mergeCell ref="J9:J10"/>
    <mergeCell ref="K9:K10"/>
    <mergeCell ref="L9:L10"/>
    <mergeCell ref="M9:M10"/>
    <mergeCell ref="N9:O9"/>
    <mergeCell ref="P9:P10"/>
    <mergeCell ref="R13:R14"/>
    <mergeCell ref="P7:P8"/>
    <mergeCell ref="Q7:Q8"/>
    <mergeCell ref="R7:R8"/>
    <mergeCell ref="S7:S8"/>
    <mergeCell ref="T7:T8"/>
    <mergeCell ref="A9:A12"/>
    <mergeCell ref="C9:C12"/>
    <mergeCell ref="F9:G11"/>
    <mergeCell ref="H9:H10"/>
    <mergeCell ref="I9:I10"/>
    <mergeCell ref="A7:A8"/>
    <mergeCell ref="C7:C8"/>
    <mergeCell ref="D7:E7"/>
    <mergeCell ref="F7:G7"/>
    <mergeCell ref="H7:M8"/>
    <mergeCell ref="N7:O8"/>
    <mergeCell ref="Q9:Q10"/>
    <mergeCell ref="R9:R10"/>
    <mergeCell ref="S9:S10"/>
    <mergeCell ref="T9:T10"/>
    <mergeCell ref="B11:B12"/>
    <mergeCell ref="H11:H12"/>
    <mergeCell ref="I11:I12"/>
    <mergeCell ref="J11:J12"/>
    <mergeCell ref="A4:H4"/>
    <mergeCell ref="I4:R4"/>
    <mergeCell ref="S4:T4"/>
    <mergeCell ref="Y4:Z4"/>
    <mergeCell ref="A5:H5"/>
    <mergeCell ref="I5:R6"/>
    <mergeCell ref="A6:H6"/>
    <mergeCell ref="S6:T6"/>
    <mergeCell ref="P1:T1"/>
    <mergeCell ref="A2:H2"/>
    <mergeCell ref="L2:N2"/>
    <mergeCell ref="P2:S2"/>
    <mergeCell ref="A3:H3"/>
    <mergeCell ref="N3:T3"/>
  </mergeCells>
  <phoneticPr fontId="3"/>
  <conditionalFormatting sqref="H9:H10">
    <cfRule type="expression" dxfId="119" priority="8">
      <formula>COUNTIF($AL6,"*NG*")</formula>
    </cfRule>
  </conditionalFormatting>
  <conditionalFormatting sqref="H11:H12">
    <cfRule type="expression" dxfId="118" priority="7">
      <formula>COUNTIF($AL6,"*NG*")</formula>
    </cfRule>
  </conditionalFormatting>
  <conditionalFormatting sqref="H15:H16">
    <cfRule type="expression" dxfId="117" priority="6">
      <formula>COUNTIF($AL9,"*NG*")</formula>
    </cfRule>
  </conditionalFormatting>
  <conditionalFormatting sqref="H17:H18">
    <cfRule type="expression" dxfId="116" priority="5">
      <formula>COUNTIF($AL9,"*NG*")</formula>
    </cfRule>
  </conditionalFormatting>
  <conditionalFormatting sqref="H21:H22">
    <cfRule type="expression" dxfId="115" priority="4">
      <formula>COUNTIF($AL12,"*NG*")</formula>
    </cfRule>
  </conditionalFormatting>
  <conditionalFormatting sqref="H23:H24">
    <cfRule type="expression" dxfId="114" priority="3">
      <formula>COUNTIF($AL12,"*NG*")</formula>
    </cfRule>
  </conditionalFormatting>
  <conditionalFormatting sqref="H27:H28">
    <cfRule type="expression" dxfId="113" priority="2">
      <formula>COUNTIF($AL15,"*NG*")</formula>
    </cfRule>
  </conditionalFormatting>
  <conditionalFormatting sqref="H29:H30">
    <cfRule type="expression" dxfId="112" priority="1">
      <formula>COUNTIF($AL15,"*NG*")</formula>
    </cfRule>
  </conditionalFormatting>
  <conditionalFormatting sqref="I9">
    <cfRule type="expression" dxfId="111" priority="16">
      <formula>COUNTIF($AO8,"*受診NG*")</formula>
    </cfRule>
  </conditionalFormatting>
  <conditionalFormatting sqref="I11:I12">
    <cfRule type="expression" dxfId="110" priority="15">
      <formula>COUNTIF($AO8,"*受診NG*")</formula>
    </cfRule>
  </conditionalFormatting>
  <conditionalFormatting sqref="I15:I16">
    <cfRule type="expression" dxfId="109" priority="14">
      <formula>COUNTIF($AO11,"*受診NG*")</formula>
    </cfRule>
  </conditionalFormatting>
  <conditionalFormatting sqref="I17:I18">
    <cfRule type="expression" dxfId="108" priority="13">
      <formula>COUNTIF($AO11,"*受診NG*")</formula>
    </cfRule>
  </conditionalFormatting>
  <conditionalFormatting sqref="I21:I22">
    <cfRule type="expression" dxfId="107" priority="12">
      <formula>COUNTIF($AO14,"*受診NG*")</formula>
    </cfRule>
  </conditionalFormatting>
  <conditionalFormatting sqref="I23:I24">
    <cfRule type="expression" dxfId="106" priority="11">
      <formula>COUNTIF($AO14,"*受診NG*")</formula>
    </cfRule>
  </conditionalFormatting>
  <conditionalFormatting sqref="I27:I28">
    <cfRule type="expression" dxfId="105" priority="10">
      <formula>COUNTIF($AO17,"*受診NG*")</formula>
    </cfRule>
  </conditionalFormatting>
  <conditionalFormatting sqref="I29:I30">
    <cfRule type="expression" dxfId="104" priority="9">
      <formula>COUNTIF($AO17,"*受診NG*")</formula>
    </cfRule>
  </conditionalFormatting>
  <conditionalFormatting sqref="J9">
    <cfRule type="expression" dxfId="103" priority="30">
      <formula>COUNTIF($AN7,"*受診NG*")</formula>
    </cfRule>
  </conditionalFormatting>
  <conditionalFormatting sqref="J11">
    <cfRule type="expression" dxfId="102" priority="29">
      <formula>COUNTIF($AN7,"*受診NG*")</formula>
    </cfRule>
  </conditionalFormatting>
  <conditionalFormatting sqref="J15">
    <cfRule type="expression" dxfId="101" priority="28">
      <formula>COUNTIF($AN10,"*受診NG*")</formula>
    </cfRule>
  </conditionalFormatting>
  <conditionalFormatting sqref="J17">
    <cfRule type="expression" dxfId="100" priority="27">
      <formula>COUNTIF($AN10,"*受診NG*")</formula>
    </cfRule>
  </conditionalFormatting>
  <conditionalFormatting sqref="J21">
    <cfRule type="expression" dxfId="99" priority="20">
      <formula>COUNTIF($AN13,"*受診NG*")</formula>
    </cfRule>
  </conditionalFormatting>
  <conditionalFormatting sqref="J23">
    <cfRule type="expression" dxfId="98" priority="19">
      <formula>COUNTIF($AN13,"*受診NG*")</formula>
    </cfRule>
  </conditionalFormatting>
  <conditionalFormatting sqref="J27">
    <cfRule type="expression" dxfId="97" priority="26">
      <formula>COUNTIF($AN16,"*受診NG*")</formula>
    </cfRule>
  </conditionalFormatting>
  <conditionalFormatting sqref="J29">
    <cfRule type="expression" dxfId="96" priority="25">
      <formula>COUNTIF($AN16,"*受診NG*")</formula>
    </cfRule>
  </conditionalFormatting>
  <conditionalFormatting sqref="K9">
    <cfRule type="expression" dxfId="95" priority="40">
      <formula>COUNTIF($AJ7,"*受診NG*")</formula>
    </cfRule>
  </conditionalFormatting>
  <conditionalFormatting sqref="K11:K12">
    <cfRule type="expression" dxfId="94" priority="37">
      <formula>COUNTIF($AJ7,"*受診NG*")</formula>
    </cfRule>
  </conditionalFormatting>
  <conditionalFormatting sqref="K15">
    <cfRule type="expression" dxfId="93" priority="36">
      <formula>COUNTIF($AJ10,"*受診NG*")</formula>
    </cfRule>
  </conditionalFormatting>
  <conditionalFormatting sqref="K17:K18">
    <cfRule type="expression" dxfId="92" priority="23">
      <formula>COUNTIF($AJ10,"*受診NG*")</formula>
    </cfRule>
  </conditionalFormatting>
  <conditionalFormatting sqref="K21">
    <cfRule type="expression" dxfId="91" priority="22">
      <formula>COUNTIF($AJ13,"*受診NG*")</formula>
    </cfRule>
  </conditionalFormatting>
  <conditionalFormatting sqref="K23:K24">
    <cfRule type="expression" dxfId="90" priority="17">
      <formula>COUNTIF($AJ13,"*受診NG*")</formula>
    </cfRule>
  </conditionalFormatting>
  <conditionalFormatting sqref="K27">
    <cfRule type="expression" dxfId="89" priority="34">
      <formula>COUNTIF($AJ16,"*受診NG*")</formula>
    </cfRule>
  </conditionalFormatting>
  <conditionalFormatting sqref="K29:K30">
    <cfRule type="expression" dxfId="88" priority="31">
      <formula>COUNTIF($AJ16,"*受診NG*")</formula>
    </cfRule>
  </conditionalFormatting>
  <conditionalFormatting sqref="L9">
    <cfRule type="expression" dxfId="87" priority="39">
      <formula>COUNTIF($AF7,"*受診NG*")</formula>
    </cfRule>
  </conditionalFormatting>
  <conditionalFormatting sqref="L11:L12">
    <cfRule type="expression" dxfId="86" priority="38">
      <formula>COUNTIF($AF7,"*受診NG*")</formula>
    </cfRule>
  </conditionalFormatting>
  <conditionalFormatting sqref="L15">
    <cfRule type="expression" dxfId="85" priority="35">
      <formula>COUNTIF($AF10,"*受診NG*")</formula>
    </cfRule>
  </conditionalFormatting>
  <conditionalFormatting sqref="L17:L18">
    <cfRule type="expression" dxfId="84" priority="24">
      <formula>COUNTIF($AF10,"*受診NG*")</formula>
    </cfRule>
  </conditionalFormatting>
  <conditionalFormatting sqref="L21">
    <cfRule type="expression" dxfId="83" priority="21">
      <formula>COUNTIF($AF13,"*受診NG*")</formula>
    </cfRule>
  </conditionalFormatting>
  <conditionalFormatting sqref="L23:L24">
    <cfRule type="expression" dxfId="82" priority="18">
      <formula>COUNTIF($AF13,"*受診NG*")</formula>
    </cfRule>
  </conditionalFormatting>
  <conditionalFormatting sqref="L27">
    <cfRule type="expression" dxfId="81" priority="33">
      <formula>COUNTIF($AF16,"*受診NG*")</formula>
    </cfRule>
  </conditionalFormatting>
  <conditionalFormatting sqref="L29:L30">
    <cfRule type="expression" dxfId="80" priority="32">
      <formula>COUNTIF($AF16,"*受診NG*")</formula>
    </cfRule>
  </conditionalFormatting>
  <dataValidations count="30">
    <dataValidation type="list" allowBlank="1" showInputMessage="1" showErrorMessage="1" sqref="L23:L24" xr:uid="{5CFBD68C-5895-4CF9-AE58-3446AA039680}">
      <formula1>IF(AND(AF13="受診OK"),AI11:AI12,)</formula1>
    </dataValidation>
    <dataValidation type="list" allowBlank="1" showInputMessage="1" showErrorMessage="1" sqref="K23:K24" xr:uid="{B93EA4E9-3B54-4F3C-9DDC-29FD98E36BFB}">
      <formula1>IF(AND(AJ13="受診OK"),AI11:AI12,)</formula1>
    </dataValidation>
    <dataValidation type="list" allowBlank="1" showInputMessage="1" showErrorMessage="1" error="○か空白で入力をお願いします。" sqref="J23" xr:uid="{30C357C6-3479-456F-9769-9A5A7E682A40}">
      <formula1>IF(AND(AN13="受診OK"),AO4:AO5,)</formula1>
    </dataValidation>
    <dataValidation type="list" allowBlank="1" showInputMessage="1" showErrorMessage="1" sqref="L11:L12" xr:uid="{E89D3D15-912E-403A-B4D5-127A5CCE42F4}">
      <formula1>IF(AND(AF7="受診OK"),AI5:AI6,)</formula1>
    </dataValidation>
    <dataValidation type="list" allowBlank="1" showInputMessage="1" showErrorMessage="1" sqref="K17:K18" xr:uid="{21EE99FC-4D3D-407F-83C4-9FF7B25D2940}">
      <formula1>IF(AND(AJ10="受診OK"),AI8:AI9,)</formula1>
    </dataValidation>
    <dataValidation type="list" allowBlank="1" showInputMessage="1" showErrorMessage="1" error="○か空白で入力をお願いします。" sqref="J17" xr:uid="{4EE3B3AE-1A10-4596-A41D-E294BE9B6B4D}">
      <formula1>IF(AND(AN10="受診OK"),AO4:AO5,)</formula1>
    </dataValidation>
    <dataValidation type="list" allowBlank="1" showInputMessage="1" showErrorMessage="1" error="○か空白で入力をお願いします。" sqref="J11" xr:uid="{F7103C32-AA97-443C-A9FF-E3242FE1652F}">
      <formula1>IF(AND(AN7="受診OK"),AO4:AO5,)</formula1>
    </dataValidation>
    <dataValidation type="list" allowBlank="1" showInputMessage="1" showErrorMessage="1" prompt="胃カメラを選択した場合のみ鎮静剤の有・無を選択してください。" sqref="O12 O18 O24 O30" xr:uid="{2A478402-F137-4C1C-81BA-D8201856B88F}">
      <formula1>IF(AND($O11="○"),$AN$5:$AN$6,$AN$4)</formula1>
    </dataValidation>
    <dataValidation type="list" allowBlank="1" showInputMessage="1" showErrorMessage="1" prompt="バリウム、胃カメラの中からいづれか1つを選択してください。" sqref="O29 O11 O17 O23" xr:uid="{73E99827-3756-4597-AA66-E6D18846C974}">
      <formula1>IF(OR($O9="○",$O10="○"),,$AO$4:$AO$5)</formula1>
    </dataValidation>
    <dataValidation type="list" allowBlank="1" showInputMessage="1" showErrorMessage="1" prompt="バリウム、胃カメラの中からいづれか1つを選択してください。" sqref="O28 O10 O16 O22" xr:uid="{0616B89A-A1B8-4CE9-8754-4E2E1B9DF948}">
      <formula1>IF(OR($O9="○",$O11="○"),,$AO$4:$AO$5)</formula1>
    </dataValidation>
    <dataValidation type="list" allowBlank="1" showInputMessage="1" showErrorMessage="1" error="○か空白で入力をお願いします。" sqref="J29" xr:uid="{30BA3446-1646-4343-86FC-70E165FA97A2}">
      <formula1>IF(AND(AN16="受診OK"),AO4:AO5,)</formula1>
    </dataValidation>
    <dataValidation type="list" allowBlank="1" showInputMessage="1" showErrorMessage="1" error="○か空白で入力をお願いします。" sqref="M17:M18 M11:M12 M23:M24 M29:M30" xr:uid="{35290922-AFF8-4F33-A6BE-E27CA5AC84B3}">
      <formula1>"　,○"</formula1>
    </dataValidation>
    <dataValidation type="list" allowBlank="1" showInputMessage="1" showErrorMessage="1" prompt="グレーアウトしている場合は入力しないでください。" sqref="K29:K30" xr:uid="{12B077F8-9F45-4D34-85A4-122CBB9E6EA6}">
      <formula1>IF(AND(AJ16="受診OK"),AI14:AI15,)</formula1>
    </dataValidation>
    <dataValidation type="list" allowBlank="1" showInputMessage="1" showErrorMessage="1" sqref="L17:L18" xr:uid="{FD3E4E79-373F-4C42-99AE-A3041133A00C}">
      <formula1>IF(AND(AF10="受診OK"),AI8:AI9,)</formula1>
    </dataValidation>
    <dataValidation type="list" allowBlank="1" showInputMessage="1" showErrorMessage="1" sqref="K11:K12" xr:uid="{857EB284-A8E4-41AD-B77F-E1773A1FD724}">
      <formula1>IF(AND(AJ7="受診OK"),AI5:AI6,)</formula1>
    </dataValidation>
    <dataValidation type="list" allowBlank="1" showInputMessage="1" showErrorMessage="1" sqref="U9" xr:uid="{B87BB5A2-4B68-47F4-8611-0B46732733ED}">
      <formula1>IF(AND(V2&lt;&gt;"",W2&lt;&gt;""),U2:U3,U5)</formula1>
    </dataValidation>
    <dataValidation type="list" allowBlank="1" showInputMessage="1" showErrorMessage="1" prompt="グレーアウトしている場合は入力しないでください。" sqref="L29:L30" xr:uid="{F1AA0A68-C4B3-4E45-B8BE-004EC602C639}">
      <formula1>IF(AND(AF16="受診OK"),AI14:AI15,)</formula1>
    </dataValidation>
    <dataValidation type="list" allowBlank="1" showInputMessage="1" showErrorMessage="1" sqref="C9 C15 C21 C27" xr:uid="{D2500572-7493-4AD9-B5C9-DACBC6594749}">
      <formula1>"男,女"</formula1>
    </dataValidation>
    <dataValidation type="list" allowBlank="1" showInputMessage="1" showErrorMessage="1" sqref="R9 E11 R11 R15 E17 R17 R21 E23 R23 R27 E29 R29" xr:uid="{D044EBC7-0F0C-45B3-ABFA-DC90756D5942}">
      <formula1>日</formula1>
    </dataValidation>
    <dataValidation type="list" allowBlank="1" showInputMessage="1" showErrorMessage="1" sqref="Q9 D11 Q11 Q15 D17 Q17 Q21 D23 Q23 Q27 D29 Q29" xr:uid="{40532786-CE60-499C-AA21-E1BE7D0D9E1B}">
      <formula1>月</formula1>
    </dataValidation>
    <dataValidation type="list" allowBlank="1" showInputMessage="1" showErrorMessage="1" sqref="E9 E15 E21 E27" xr:uid="{D56FB9D6-729C-40AA-9521-51453ABBB8EF}">
      <formula1>INDIRECT(D9)</formula1>
    </dataValidation>
    <dataValidation type="list" allowBlank="1" showInputMessage="1" showErrorMessage="1" sqref="D9 D15 D21 D27" xr:uid="{6B58AD78-0CFD-4A6F-931A-6FC131057A23}">
      <formula1>"昭和,平成"</formula1>
    </dataValidation>
    <dataValidation type="list" allowBlank="1" showInputMessage="1" showErrorMessage="1" error="○か空白で入力をお願いします。" sqref="I11:I12" xr:uid="{38165A66-A53E-4905-AAEE-20805D67F9A8}">
      <formula1>IF(AND(AN8="受診OK",C9="女"),AO4:AO5,)</formula1>
    </dataValidation>
    <dataValidation type="list" allowBlank="1" showInputMessage="1" showErrorMessage="1" error="○か空白で入力をお願いします。" sqref="I17:I18" xr:uid="{BE14B542-2C50-4CC3-86D3-AE1BA8D2C912}">
      <formula1>IF(AND(AN11="受診OK",C15="女"),AO4:AO5,)</formula1>
    </dataValidation>
    <dataValidation type="list" allowBlank="1" showInputMessage="1" showErrorMessage="1" error="○か空白で入力をお願いします。" sqref="I23:I24" xr:uid="{A2B64BBE-B33F-4252-AC70-5F5F4C0CAE5E}">
      <formula1>IF(AND(AN14="受診OK",C21="女"),AO4:AO5,)</formula1>
    </dataValidation>
    <dataValidation type="list" allowBlank="1" showInputMessage="1" showErrorMessage="1" error="○か空白で入力をお願いします。" sqref="I29:I30" xr:uid="{8D630046-FA36-4ADD-8CC2-4E4C11304C97}">
      <formula1>IF(AND(AN17="受診OK",C27="女"),AO4:AO5,)</formula1>
    </dataValidation>
    <dataValidation type="list" allowBlank="1" showInputMessage="1" showErrorMessage="1" error="○か空白で入力をお願いします。" sqref="H11:H12" xr:uid="{DC7824A3-ABB3-4948-9444-E50F3E706215}">
      <formula1>IF(AND(AL6="OK"),AO4:AO5,)</formula1>
    </dataValidation>
    <dataValidation type="list" allowBlank="1" showInputMessage="1" showErrorMessage="1" error="○か空白で入力をお願いします。" sqref="H17:H18" xr:uid="{2ADA97F1-0854-4F7D-B4C2-7F21799036C9}">
      <formula1>IF(AND(AL9="OK"),AO4:AO5,)</formula1>
    </dataValidation>
    <dataValidation type="list" allowBlank="1" showInputMessage="1" showErrorMessage="1" error="○か空白で入力をお願いします。" sqref="H23:H24" xr:uid="{2D6CD5EF-0854-431A-94AC-1BEB218002FE}">
      <formula1>IF(AND(AL12="OK"),AO4:AO5,)</formula1>
    </dataValidation>
    <dataValidation type="list" allowBlank="1" showInputMessage="1" showErrorMessage="1" error="○か空白で入力をお願いします。" sqref="H29:H30" xr:uid="{B512B8F6-1186-4ACD-BC1B-E2D54B6CB3E7}">
      <formula1>IF(AND(AL15="OK"),AO4:AO5,)</formula1>
    </dataValidation>
  </dataValidations>
  <printOptions horizontalCentered="1" verticalCentered="1"/>
  <pageMargins left="0" right="0" top="0" bottom="0" header="0" footer="0"/>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72079-1ABD-4E2B-BF66-CA83E295DABE}">
  <sheetPr>
    <tabColor rgb="FFFFFF00"/>
    <pageSetUpPr fitToPage="1"/>
  </sheetPr>
  <dimension ref="A1:XFD1048576"/>
  <sheetViews>
    <sheetView showGridLines="0" view="pageBreakPreview" zoomScaleNormal="100" zoomScaleSheetLayoutView="100" workbookViewId="0">
      <selection activeCell="A9" sqref="A9:A12"/>
    </sheetView>
  </sheetViews>
  <sheetFormatPr defaultColWidth="0.83203125" defaultRowHeight="16.5" zeroHeight="1" x14ac:dyDescent="0.2"/>
  <cols>
    <col min="1" max="1" width="10.5" style="4" customWidth="1"/>
    <col min="2" max="2" width="23" style="4" customWidth="1"/>
    <col min="3" max="3" width="5.1640625" style="4" customWidth="1"/>
    <col min="4" max="5" width="8.1640625" style="4" customWidth="1"/>
    <col min="6" max="6" width="2.5" style="4" customWidth="1"/>
    <col min="7" max="7" width="30.5" style="4" customWidth="1"/>
    <col min="8" max="9" width="9.5" style="4" customWidth="1"/>
    <col min="10" max="10" width="10.5" style="4" customWidth="1"/>
    <col min="11" max="12" width="9.5" style="4" customWidth="1"/>
    <col min="13" max="13" width="10.5" style="4" customWidth="1"/>
    <col min="14" max="14" width="14.5" style="4" customWidth="1"/>
    <col min="15" max="15" width="10.5" style="4" customWidth="1"/>
    <col min="16" max="16" width="7.5" style="4" customWidth="1"/>
    <col min="17" max="18" width="6" style="4" customWidth="1"/>
    <col min="19" max="19" width="10.5" style="4" customWidth="1"/>
    <col min="20" max="20" width="20.5" style="4" customWidth="1"/>
    <col min="21" max="21" width="1.5" style="4" customWidth="1"/>
    <col min="22" max="22" width="5.5" style="4" customWidth="1"/>
    <col min="23" max="23" width="10.83203125" style="4" hidden="1" customWidth="1"/>
    <col min="24" max="24" width="9.5" style="4" hidden="1" customWidth="1"/>
    <col min="25" max="26" width="5.1640625" style="4" hidden="1" customWidth="1"/>
    <col min="27" max="27" width="7" style="4" hidden="1" customWidth="1"/>
    <col min="28" max="28" width="5.1640625" style="4" hidden="1" customWidth="1"/>
    <col min="29" max="29" width="10.83203125" style="4" hidden="1" customWidth="1"/>
    <col min="30" max="30" width="3" style="4" hidden="1" customWidth="1"/>
    <col min="31" max="31" width="10.83203125" style="4" hidden="1" customWidth="1"/>
    <col min="32" max="32" width="15" style="4" hidden="1" customWidth="1"/>
    <col min="33" max="33" width="14.5" style="4" hidden="1" customWidth="1"/>
    <col min="34" max="34" width="17.5" style="4" hidden="1" customWidth="1"/>
    <col min="35" max="37" width="10.5" style="4" hidden="1" customWidth="1"/>
    <col min="38" max="38" width="10.83203125" style="4" hidden="1" customWidth="1"/>
    <col min="39" max="39" width="22.83203125" style="4" hidden="1" customWidth="1"/>
    <col min="40" max="40" width="23.1640625" style="4" hidden="1" customWidth="1"/>
    <col min="41" max="41" width="15.5" style="4" hidden="1" customWidth="1"/>
    <col min="42" max="42" width="10.5" style="4" hidden="1" customWidth="1"/>
    <col min="43" max="43" width="18.1640625" style="4" hidden="1" customWidth="1"/>
    <col min="44" max="45" width="11" style="4" hidden="1" customWidth="1"/>
    <col min="46" max="46" width="3.1640625" style="4" hidden="1" customWidth="1"/>
    <col min="47" max="47" width="1.5" style="4" hidden="1" customWidth="1"/>
    <col min="48" max="49" width="13.5" style="4" hidden="1" customWidth="1"/>
    <col min="50" max="50" width="8.5" style="4" hidden="1" customWidth="1"/>
    <col min="51" max="51" width="11" style="4" hidden="1" customWidth="1"/>
    <col min="52" max="53" width="9.5" style="4" hidden="1" customWidth="1"/>
    <col min="54" max="54" width="8.83203125" style="4" hidden="1" customWidth="1"/>
    <col min="55" max="56" width="11.5" style="4" hidden="1" customWidth="1"/>
    <col min="57" max="58" width="8.83203125" style="4" hidden="1" customWidth="1"/>
    <col min="59" max="78" width="2.5" style="4" hidden="1" customWidth="1"/>
    <col min="79" max="79" width="5.1640625" style="4" customWidth="1"/>
    <col min="80" max="16382" width="0" style="4" hidden="1" customWidth="1"/>
    <col min="16383" max="16383" width="2.5" style="4" hidden="1" customWidth="1"/>
    <col min="16384" max="16384" width="0.83203125" style="4" hidden="1" customWidth="1"/>
  </cols>
  <sheetData>
    <row r="1" spans="1:48" ht="17.25" customHeight="1" x14ac:dyDescent="0.2">
      <c r="P1" s="203" t="str">
        <f>IF(生活習慣病予防健診申込書①!O1="","",生活習慣病予防健診申込書①!O1)</f>
        <v/>
      </c>
      <c r="Q1" s="203"/>
      <c r="R1" s="203"/>
      <c r="S1" s="203"/>
      <c r="T1" s="203"/>
      <c r="X1" s="4" t="s">
        <v>239</v>
      </c>
      <c r="Y1" s="58">
        <f ca="1">TODAY()</f>
        <v>45352</v>
      </c>
      <c r="AV1" s="4" t="s">
        <v>264</v>
      </c>
    </row>
    <row r="2" spans="1:48" s="1" customFormat="1" ht="30" customHeight="1" x14ac:dyDescent="0.5">
      <c r="A2" s="204" t="s">
        <v>270</v>
      </c>
      <c r="B2" s="204"/>
      <c r="C2" s="204"/>
      <c r="D2" s="204"/>
      <c r="E2" s="204"/>
      <c r="F2" s="204"/>
      <c r="G2" s="204"/>
      <c r="H2" s="204"/>
      <c r="I2" s="45"/>
      <c r="L2" s="205"/>
      <c r="M2" s="205"/>
      <c r="N2" s="205"/>
      <c r="O2" s="37"/>
      <c r="P2" s="206"/>
      <c r="Q2" s="206"/>
      <c r="R2" s="206"/>
      <c r="S2" s="206"/>
      <c r="T2" s="3" t="s">
        <v>224</v>
      </c>
      <c r="U2" s="4"/>
      <c r="V2" s="4"/>
      <c r="W2" s="4"/>
      <c r="X2" s="4"/>
      <c r="Y2" s="4"/>
      <c r="Z2" s="4"/>
      <c r="AA2" s="4"/>
      <c r="AB2" s="4"/>
      <c r="AC2" s="4"/>
      <c r="AD2" s="4"/>
      <c r="AE2" s="4"/>
      <c r="AF2" s="4"/>
      <c r="AG2" s="4"/>
      <c r="AH2" s="4"/>
      <c r="AI2" s="4"/>
      <c r="AJ2" s="4"/>
      <c r="AK2" s="4"/>
      <c r="AL2" s="4"/>
      <c r="AM2" s="4" t="s">
        <v>206</v>
      </c>
      <c r="AN2" s="4"/>
      <c r="AO2" s="4"/>
      <c r="AP2" s="4"/>
      <c r="AQ2" s="4"/>
      <c r="AR2" s="4"/>
      <c r="AS2" s="4"/>
    </row>
    <row r="3" spans="1:48" s="1" customFormat="1" ht="30" customHeight="1" x14ac:dyDescent="0.5">
      <c r="A3" s="204" t="s">
        <v>208</v>
      </c>
      <c r="B3" s="204"/>
      <c r="C3" s="204"/>
      <c r="D3" s="204"/>
      <c r="E3" s="204"/>
      <c r="F3" s="204"/>
      <c r="G3" s="204"/>
      <c r="H3" s="204"/>
      <c r="N3" s="206" t="s">
        <v>180</v>
      </c>
      <c r="O3" s="206"/>
      <c r="P3" s="206"/>
      <c r="Q3" s="206"/>
      <c r="R3" s="206"/>
      <c r="S3" s="206"/>
      <c r="T3" s="206"/>
      <c r="U3" s="4"/>
      <c r="V3" s="4"/>
      <c r="W3" s="4"/>
      <c r="X3" s="4"/>
      <c r="Y3" s="4"/>
      <c r="Z3" s="4"/>
      <c r="AA3" s="4"/>
      <c r="AB3" s="4"/>
      <c r="AC3" s="4"/>
      <c r="AD3" s="4"/>
      <c r="AE3" s="4"/>
      <c r="AF3" s="4"/>
      <c r="AG3" s="4"/>
      <c r="AH3" s="4"/>
      <c r="AI3" s="4"/>
      <c r="AJ3" s="4"/>
      <c r="AK3" s="4"/>
      <c r="AL3" s="4"/>
      <c r="AM3" s="32" t="s">
        <v>213</v>
      </c>
      <c r="AN3" s="32"/>
      <c r="AO3" s="32"/>
      <c r="AP3" s="4"/>
      <c r="AQ3" s="4" t="s">
        <v>214</v>
      </c>
      <c r="AR3" s="4">
        <f>O9</f>
        <v>0</v>
      </c>
      <c r="AS3" s="4">
        <f>O15</f>
        <v>0</v>
      </c>
      <c r="AT3" s="1">
        <f>O21</f>
        <v>0</v>
      </c>
      <c r="AU3" s="1">
        <f>O27</f>
        <v>0</v>
      </c>
    </row>
    <row r="4" spans="1:48" s="1" customFormat="1" ht="28.5" customHeight="1" x14ac:dyDescent="0.2">
      <c r="A4" s="199" t="s">
        <v>220</v>
      </c>
      <c r="B4" s="199"/>
      <c r="C4" s="199"/>
      <c r="D4" s="199"/>
      <c r="E4" s="199"/>
      <c r="F4" s="199"/>
      <c r="G4" s="199"/>
      <c r="H4" s="199"/>
      <c r="I4" s="209" t="s">
        <v>267</v>
      </c>
      <c r="J4" s="209"/>
      <c r="K4" s="209"/>
      <c r="L4" s="209"/>
      <c r="M4" s="209"/>
      <c r="N4" s="209"/>
      <c r="O4" s="209"/>
      <c r="P4" s="209"/>
      <c r="Q4" s="209"/>
      <c r="R4" s="209"/>
      <c r="S4" s="200" t="s">
        <v>183</v>
      </c>
      <c r="T4" s="200"/>
      <c r="U4" s="5"/>
      <c r="V4" s="4"/>
      <c r="W4" s="4"/>
      <c r="X4" s="4"/>
      <c r="Y4" s="109" t="s">
        <v>174</v>
      </c>
      <c r="Z4" s="109"/>
      <c r="AA4" s="4" t="s">
        <v>114</v>
      </c>
      <c r="AB4" s="4"/>
      <c r="AC4" s="4"/>
      <c r="AD4" s="4"/>
      <c r="AE4" s="4"/>
      <c r="AF4" s="4"/>
      <c r="AG4" s="4"/>
      <c r="AH4" s="4"/>
      <c r="AI4" s="4"/>
      <c r="AJ4" s="4"/>
      <c r="AK4" s="4"/>
      <c r="AL4" s="4"/>
      <c r="AM4" s="32" t="s">
        <v>212</v>
      </c>
      <c r="AN4" s="32" t="s">
        <v>212</v>
      </c>
      <c r="AO4" s="32"/>
      <c r="AP4" s="4"/>
      <c r="AQ4" s="4" t="s">
        <v>130</v>
      </c>
      <c r="AR4" s="4">
        <f>O10</f>
        <v>0</v>
      </c>
      <c r="AS4" s="4">
        <f>O16</f>
        <v>0</v>
      </c>
      <c r="AT4" s="1">
        <f>O22</f>
        <v>0</v>
      </c>
      <c r="AU4" s="1">
        <f>O28</f>
        <v>0</v>
      </c>
    </row>
    <row r="5" spans="1:48" s="1" customFormat="1" ht="30.75" customHeight="1" x14ac:dyDescent="0.2">
      <c r="A5" s="207" t="s">
        <v>0</v>
      </c>
      <c r="B5" s="207"/>
      <c r="C5" s="207"/>
      <c r="D5" s="207"/>
      <c r="E5" s="207"/>
      <c r="F5" s="207"/>
      <c r="G5" s="207"/>
      <c r="H5" s="207"/>
      <c r="I5" s="210" t="s">
        <v>268</v>
      </c>
      <c r="J5" s="210"/>
      <c r="K5" s="210"/>
      <c r="L5" s="210"/>
      <c r="M5" s="210"/>
      <c r="N5" s="210"/>
      <c r="O5" s="210"/>
      <c r="P5" s="210"/>
      <c r="Q5" s="210"/>
      <c r="R5" s="211"/>
      <c r="S5" s="27" t="s">
        <v>207</v>
      </c>
      <c r="T5" s="10"/>
      <c r="U5" s="4"/>
      <c r="V5" s="4"/>
      <c r="W5" s="4"/>
      <c r="X5" s="4"/>
      <c r="Y5" s="4" t="s">
        <v>3</v>
      </c>
      <c r="Z5" s="4" t="s">
        <v>4</v>
      </c>
      <c r="AA5" s="4" t="s">
        <v>81</v>
      </c>
      <c r="AB5" s="4" t="s">
        <v>68</v>
      </c>
      <c r="AC5" s="4"/>
      <c r="AD5" s="4"/>
      <c r="AE5" s="4"/>
      <c r="AF5" s="4"/>
      <c r="AG5" s="4"/>
      <c r="AH5" s="4"/>
      <c r="AI5" s="4"/>
      <c r="AJ5" s="4"/>
      <c r="AK5" s="4" t="s">
        <v>238</v>
      </c>
      <c r="AL5" s="4" t="s">
        <v>240</v>
      </c>
      <c r="AM5" s="32" t="s">
        <v>209</v>
      </c>
      <c r="AN5" s="32" t="s">
        <v>209</v>
      </c>
      <c r="AO5" s="32" t="s">
        <v>185</v>
      </c>
      <c r="AP5" s="4"/>
      <c r="AQ5" s="4" t="s">
        <v>131</v>
      </c>
      <c r="AR5" s="4">
        <f>O11</f>
        <v>0</v>
      </c>
      <c r="AS5" s="4">
        <f>O17</f>
        <v>0</v>
      </c>
      <c r="AT5" s="1">
        <f>O23</f>
        <v>0</v>
      </c>
      <c r="AU5" s="1">
        <f>O29</f>
        <v>0</v>
      </c>
    </row>
    <row r="6" spans="1:48" s="1" customFormat="1" ht="33.4" customHeight="1" thickBot="1" x14ac:dyDescent="0.4">
      <c r="A6" s="208" t="s">
        <v>235</v>
      </c>
      <c r="B6" s="208"/>
      <c r="C6" s="208"/>
      <c r="D6" s="208"/>
      <c r="E6" s="208"/>
      <c r="F6" s="208"/>
      <c r="G6" s="208"/>
      <c r="H6" s="208"/>
      <c r="I6" s="212"/>
      <c r="J6" s="212"/>
      <c r="K6" s="212"/>
      <c r="L6" s="212"/>
      <c r="M6" s="212"/>
      <c r="N6" s="212"/>
      <c r="O6" s="212"/>
      <c r="P6" s="212"/>
      <c r="Q6" s="212"/>
      <c r="R6" s="213"/>
      <c r="S6" s="201"/>
      <c r="T6" s="202"/>
      <c r="U6" s="4"/>
      <c r="V6" s="4"/>
      <c r="W6" s="4"/>
      <c r="X6" s="4"/>
      <c r="Y6" s="4" t="s">
        <v>67</v>
      </c>
      <c r="Z6" s="4" t="s">
        <v>184</v>
      </c>
      <c r="AA6" s="4" t="s">
        <v>72</v>
      </c>
      <c r="AB6" s="4" t="s">
        <v>82</v>
      </c>
      <c r="AC6" s="4"/>
      <c r="AD6" s="4" t="s">
        <v>115</v>
      </c>
      <c r="AE6" s="4" t="s">
        <v>173</v>
      </c>
      <c r="AF6" s="4" t="str">
        <f>D9&amp;E9&amp;D11&amp;E11</f>
        <v/>
      </c>
      <c r="AG6" s="6" t="s">
        <v>176</v>
      </c>
      <c r="AH6" s="7" t="e">
        <f>DATEVALUE(AF6)</f>
        <v>#VALUE!</v>
      </c>
      <c r="AI6" s="4" t="s">
        <v>185</v>
      </c>
      <c r="AJ6" s="4"/>
      <c r="AK6" s="4" t="e">
        <f ca="1">DATEDIF(AH6,$Y$1,"Y")</f>
        <v>#VALUE!</v>
      </c>
      <c r="AL6" s="4" t="str">
        <f>IF(COUNTIF(BE23:BE63,"〇"),"OK","NG")</f>
        <v>NG</v>
      </c>
      <c r="AM6" s="32" t="s">
        <v>210</v>
      </c>
      <c r="AN6" s="32" t="s">
        <v>210</v>
      </c>
      <c r="AO6" s="32"/>
      <c r="AP6" s="4"/>
      <c r="AQ6" s="4"/>
      <c r="AR6" s="4"/>
      <c r="AS6" s="4"/>
    </row>
    <row r="7" spans="1:48" s="1" customFormat="1" ht="30" customHeight="1" x14ac:dyDescent="0.2">
      <c r="A7" s="153" t="s">
        <v>122</v>
      </c>
      <c r="B7" s="40" t="s">
        <v>217</v>
      </c>
      <c r="C7" s="155" t="s">
        <v>123</v>
      </c>
      <c r="D7" s="157" t="s">
        <v>124</v>
      </c>
      <c r="E7" s="158"/>
      <c r="F7" s="157" t="s">
        <v>125</v>
      </c>
      <c r="G7" s="158"/>
      <c r="H7" s="159" t="s">
        <v>179</v>
      </c>
      <c r="I7" s="160"/>
      <c r="J7" s="160"/>
      <c r="K7" s="160"/>
      <c r="L7" s="160"/>
      <c r="M7" s="161"/>
      <c r="N7" s="117" t="s">
        <v>265</v>
      </c>
      <c r="O7" s="118"/>
      <c r="P7" s="127" t="s">
        <v>114</v>
      </c>
      <c r="Q7" s="129" t="s">
        <v>117</v>
      </c>
      <c r="R7" s="131" t="s">
        <v>118</v>
      </c>
      <c r="S7" s="114" t="s">
        <v>126</v>
      </c>
      <c r="T7" s="116"/>
      <c r="U7" s="4"/>
      <c r="V7" s="4"/>
      <c r="W7" s="4"/>
      <c r="X7" s="4"/>
      <c r="Y7" s="4" t="s">
        <v>66</v>
      </c>
      <c r="Z7" s="4" t="s">
        <v>5</v>
      </c>
      <c r="AA7" s="4" t="s">
        <v>73</v>
      </c>
      <c r="AB7" s="4" t="s">
        <v>83</v>
      </c>
      <c r="AC7" s="4"/>
      <c r="AD7" s="4"/>
      <c r="AE7" s="4" t="s">
        <v>132</v>
      </c>
      <c r="AF7" s="4" t="str">
        <f>IF(AND(AF8="年齢OK",C9="女"),"受診OK","受診NG")</f>
        <v>受診NG</v>
      </c>
      <c r="AG7" s="6"/>
      <c r="AH7" s="7"/>
      <c r="AI7" s="4" t="s">
        <v>175</v>
      </c>
      <c r="AJ7" s="4" t="str">
        <f>IF(AND(AJ8="年齢OK",C9="女"),"受診OK","受診NG")</f>
        <v>受診NG</v>
      </c>
      <c r="AK7" s="4"/>
      <c r="AL7" s="4"/>
      <c r="AM7" s="4" t="s">
        <v>206</v>
      </c>
      <c r="AN7" s="4" t="str">
        <f>IF(COUNTIF(AX23:AX29,"〇"),"受診OK","受診NG")</f>
        <v>受診NG</v>
      </c>
      <c r="AO7" s="4"/>
      <c r="AP7" s="4"/>
      <c r="AQ7" s="4"/>
      <c r="AR7" s="4"/>
      <c r="AS7" s="4"/>
    </row>
    <row r="8" spans="1:48" s="1" customFormat="1" ht="15.4" customHeight="1" thickBot="1" x14ac:dyDescent="0.25">
      <c r="A8" s="154"/>
      <c r="B8" s="41" t="s">
        <v>218</v>
      </c>
      <c r="C8" s="156"/>
      <c r="D8" s="38" t="s">
        <v>119</v>
      </c>
      <c r="E8" s="38" t="s">
        <v>120</v>
      </c>
      <c r="F8" s="26" t="s">
        <v>2</v>
      </c>
      <c r="G8" s="36"/>
      <c r="H8" s="162"/>
      <c r="I8" s="163"/>
      <c r="J8" s="163"/>
      <c r="K8" s="163"/>
      <c r="L8" s="163"/>
      <c r="M8" s="164"/>
      <c r="N8" s="119"/>
      <c r="O8" s="120"/>
      <c r="P8" s="128"/>
      <c r="Q8" s="130"/>
      <c r="R8" s="132"/>
      <c r="S8" s="115"/>
      <c r="T8" s="111"/>
      <c r="U8" s="4"/>
      <c r="V8" s="4"/>
      <c r="W8" s="4"/>
      <c r="X8" s="4"/>
      <c r="Y8" s="4" t="s">
        <v>65</v>
      </c>
      <c r="Z8" s="4" t="s">
        <v>6</v>
      </c>
      <c r="AA8" s="4" t="s">
        <v>74</v>
      </c>
      <c r="AB8" s="4" t="s">
        <v>84</v>
      </c>
      <c r="AC8" s="4"/>
      <c r="AD8" s="4"/>
      <c r="AE8" s="4"/>
      <c r="AF8" s="4" t="str">
        <f>IF(COUNTIF(AH31:AH50,"〇"),"年齢OK","受診NG")</f>
        <v>受診NG</v>
      </c>
      <c r="AG8" s="4"/>
      <c r="AH8" s="4"/>
      <c r="AI8" s="4"/>
      <c r="AJ8" s="4" t="str">
        <f>IF(COUNTIF(AP23:AP52,"〇"),"年齢OK","受診NG")</f>
        <v>受診NG</v>
      </c>
      <c r="AK8" s="4"/>
      <c r="AL8" s="4"/>
      <c r="AM8" s="4" t="s">
        <v>225</v>
      </c>
      <c r="AN8" s="4" t="str">
        <f>IF(COUNTIF(AH23:AH32,"〇"),"受診OK","受診NG")</f>
        <v>受診NG</v>
      </c>
      <c r="AO8" s="4" t="str">
        <f>IF(AND(AN8="受診OK",C9="女"),"受診OK","受診NG")</f>
        <v>受診NG</v>
      </c>
      <c r="AP8" s="4"/>
      <c r="AQ8" s="4"/>
      <c r="AR8" s="4"/>
      <c r="AS8" s="4"/>
    </row>
    <row r="9" spans="1:48" s="1" customFormat="1" ht="18.75" customHeight="1" x14ac:dyDescent="0.2">
      <c r="A9" s="191"/>
      <c r="B9" s="39"/>
      <c r="C9" s="194"/>
      <c r="D9" s="52"/>
      <c r="E9" s="53"/>
      <c r="F9" s="121"/>
      <c r="G9" s="122"/>
      <c r="H9" s="149" t="s">
        <v>113</v>
      </c>
      <c r="I9" s="197" t="s">
        <v>219</v>
      </c>
      <c r="J9" s="172" t="s">
        <v>211</v>
      </c>
      <c r="K9" s="182" t="s">
        <v>127</v>
      </c>
      <c r="L9" s="137" t="s">
        <v>132</v>
      </c>
      <c r="M9" s="185" t="s">
        <v>128</v>
      </c>
      <c r="N9" s="187" t="s">
        <v>266</v>
      </c>
      <c r="O9" s="188"/>
      <c r="P9" s="137" t="s">
        <v>115</v>
      </c>
      <c r="Q9" s="139"/>
      <c r="R9" s="141"/>
      <c r="S9" s="107" t="s">
        <v>129</v>
      </c>
      <c r="T9" s="110"/>
      <c r="U9" s="4"/>
      <c r="V9" s="4"/>
      <c r="W9" s="4"/>
      <c r="X9" s="4"/>
      <c r="Y9" s="4" t="s">
        <v>64</v>
      </c>
      <c r="Z9" s="4" t="s">
        <v>7</v>
      </c>
      <c r="AA9" s="4" t="s">
        <v>75</v>
      </c>
      <c r="AB9" s="4" t="s">
        <v>85</v>
      </c>
      <c r="AC9" s="4"/>
      <c r="AD9" s="4" t="s">
        <v>116</v>
      </c>
      <c r="AE9" s="4" t="s">
        <v>173</v>
      </c>
      <c r="AF9" s="4" t="str">
        <f>D15&amp;E15&amp;D17&amp;E17</f>
        <v/>
      </c>
      <c r="AG9" s="6" t="s">
        <v>176</v>
      </c>
      <c r="AH9" s="7" t="e">
        <f>DATEVALUE(AF9)</f>
        <v>#VALUE!</v>
      </c>
      <c r="AI9" s="4" t="s">
        <v>185</v>
      </c>
      <c r="AJ9" s="4"/>
      <c r="AK9" s="4" t="e">
        <f ca="1">DATEDIF(AH9,$Y$1,"Y")</f>
        <v>#VALUE!</v>
      </c>
      <c r="AL9" s="4" t="str">
        <f>IF(COUNTIF(BF23:BF63,"〇"),"OK","NG")</f>
        <v>NG</v>
      </c>
      <c r="AM9" s="4"/>
      <c r="AN9" s="4"/>
      <c r="AO9" s="4"/>
      <c r="AP9" s="4"/>
      <c r="AQ9" s="4"/>
      <c r="AR9" s="4"/>
      <c r="AS9" s="4"/>
    </row>
    <row r="10" spans="1:48" s="1" customFormat="1" ht="18.75" customHeight="1" thickBot="1" x14ac:dyDescent="0.25">
      <c r="A10" s="192"/>
      <c r="B10" s="42"/>
      <c r="C10" s="195"/>
      <c r="D10" s="38" t="s">
        <v>121</v>
      </c>
      <c r="E10" s="38" t="s">
        <v>118</v>
      </c>
      <c r="F10" s="123"/>
      <c r="G10" s="124"/>
      <c r="H10" s="150"/>
      <c r="I10" s="198"/>
      <c r="J10" s="173"/>
      <c r="K10" s="183"/>
      <c r="L10" s="184"/>
      <c r="M10" s="186"/>
      <c r="N10" s="29" t="s">
        <v>130</v>
      </c>
      <c r="O10" s="33"/>
      <c r="P10" s="138"/>
      <c r="Q10" s="140"/>
      <c r="R10" s="142"/>
      <c r="S10" s="108"/>
      <c r="T10" s="111"/>
      <c r="U10" s="4"/>
      <c r="V10" s="4"/>
      <c r="W10" s="4"/>
      <c r="X10" s="4"/>
      <c r="Y10" s="4" t="s">
        <v>63</v>
      </c>
      <c r="Z10" s="4" t="s">
        <v>8</v>
      </c>
      <c r="AA10" s="4" t="s">
        <v>76</v>
      </c>
      <c r="AB10" s="4" t="s">
        <v>86</v>
      </c>
      <c r="AC10" s="4"/>
      <c r="AD10" s="4"/>
      <c r="AE10" s="4" t="s">
        <v>132</v>
      </c>
      <c r="AF10" s="4" t="str">
        <f>IF(AND(AF11="年齢OK",C15="女"),"受診OK","受診NG")</f>
        <v>受診NG</v>
      </c>
      <c r="AG10" s="6"/>
      <c r="AH10" s="7"/>
      <c r="AI10" s="4" t="s">
        <v>175</v>
      </c>
      <c r="AJ10" s="4" t="str">
        <f>IF(AND(AJ11="年齢OK",C15="女"),"受診OK","受診NG")</f>
        <v>受診NG</v>
      </c>
      <c r="AK10" s="4"/>
      <c r="AL10" s="4"/>
      <c r="AM10" s="4" t="s">
        <v>206</v>
      </c>
      <c r="AN10" s="4" t="str">
        <f>IF(COUNTIF(AY23:AY29,"〇"),"受診OK","受診NG")</f>
        <v>受診NG</v>
      </c>
      <c r="AO10" s="4"/>
      <c r="AP10" s="4"/>
      <c r="AQ10" s="4"/>
      <c r="AR10" s="4"/>
      <c r="AS10" s="4"/>
    </row>
    <row r="11" spans="1:48" s="1" customFormat="1" ht="18.75" customHeight="1" x14ac:dyDescent="0.2">
      <c r="A11" s="192"/>
      <c r="B11" s="112"/>
      <c r="C11" s="195"/>
      <c r="D11" s="54"/>
      <c r="E11" s="55"/>
      <c r="F11" s="125"/>
      <c r="G11" s="126"/>
      <c r="H11" s="133"/>
      <c r="I11" s="189"/>
      <c r="J11" s="174"/>
      <c r="K11" s="170"/>
      <c r="L11" s="170"/>
      <c r="M11" s="168"/>
      <c r="N11" s="30" t="s">
        <v>215</v>
      </c>
      <c r="O11" s="34"/>
      <c r="P11" s="176" t="s">
        <v>116</v>
      </c>
      <c r="Q11" s="139"/>
      <c r="R11" s="141"/>
      <c r="S11" s="107" t="s">
        <v>178</v>
      </c>
      <c r="T11" s="110"/>
      <c r="U11" s="4"/>
      <c r="V11" s="4"/>
      <c r="W11" s="4"/>
      <c r="X11" s="4"/>
      <c r="Y11" s="4" t="s">
        <v>62</v>
      </c>
      <c r="Z11" s="4" t="s">
        <v>9</v>
      </c>
      <c r="AA11" s="4" t="s">
        <v>77</v>
      </c>
      <c r="AB11" s="4" t="s">
        <v>87</v>
      </c>
      <c r="AC11" s="4"/>
      <c r="AD11" s="4"/>
      <c r="AE11" s="4"/>
      <c r="AF11" s="4" t="str">
        <f>IF(COUNTIF(AI31:AI50,"〇"),"年齢OK","受診NG")</f>
        <v>受診NG</v>
      </c>
      <c r="AG11" s="4"/>
      <c r="AH11" s="4"/>
      <c r="AI11" s="4"/>
      <c r="AJ11" s="4" t="str">
        <f>IF(COUNTIF(AQ23:AQ52,"〇"),"年齢OK","受診NG")</f>
        <v>受診NG</v>
      </c>
      <c r="AK11" s="4"/>
      <c r="AL11" s="4"/>
      <c r="AM11" s="4" t="s">
        <v>225</v>
      </c>
      <c r="AN11" s="4" t="str">
        <f>IF(COUNTIF(AI23:AI32,"〇"),"受診OK","受診NG")</f>
        <v>受診NG</v>
      </c>
      <c r="AO11" s="4" t="str">
        <f>IF(AND(AN11="受診OK",C15="女"),"受診OK","受診NG")</f>
        <v>受診NG</v>
      </c>
      <c r="AP11" s="4"/>
      <c r="AQ11" s="4"/>
      <c r="AR11" s="4"/>
      <c r="AS11" s="4"/>
    </row>
    <row r="12" spans="1:48" s="1" customFormat="1" ht="18.75" customHeight="1" thickBot="1" x14ac:dyDescent="0.25">
      <c r="A12" s="193"/>
      <c r="B12" s="113"/>
      <c r="C12" s="196"/>
      <c r="D12" s="2" t="s">
        <v>1</v>
      </c>
      <c r="E12" s="165"/>
      <c r="F12" s="166"/>
      <c r="G12" s="167"/>
      <c r="H12" s="134"/>
      <c r="I12" s="190"/>
      <c r="J12" s="175"/>
      <c r="K12" s="171"/>
      <c r="L12" s="171"/>
      <c r="M12" s="169"/>
      <c r="N12" s="31" t="s">
        <v>177</v>
      </c>
      <c r="O12" s="35" t="s">
        <v>212</v>
      </c>
      <c r="P12" s="177"/>
      <c r="Q12" s="178"/>
      <c r="R12" s="179"/>
      <c r="S12" s="180"/>
      <c r="T12" s="181"/>
      <c r="U12" s="4"/>
      <c r="V12" s="4"/>
      <c r="W12" s="4"/>
      <c r="X12" s="4"/>
      <c r="Y12" s="4" t="s">
        <v>61</v>
      </c>
      <c r="Z12" s="4" t="s">
        <v>10</v>
      </c>
      <c r="AA12" s="4" t="s">
        <v>78</v>
      </c>
      <c r="AB12" s="4" t="s">
        <v>88</v>
      </c>
      <c r="AC12" s="4"/>
      <c r="AD12" s="4" t="s">
        <v>181</v>
      </c>
      <c r="AE12" s="4" t="s">
        <v>173</v>
      </c>
      <c r="AF12" s="4" t="str">
        <f>D21&amp;E21&amp;D23&amp;E23</f>
        <v/>
      </c>
      <c r="AG12" s="6" t="s">
        <v>176</v>
      </c>
      <c r="AH12" s="7" t="e">
        <f>DATEVALUE(AF12)</f>
        <v>#VALUE!</v>
      </c>
      <c r="AI12" s="4" t="s">
        <v>185</v>
      </c>
      <c r="AJ12" s="4"/>
      <c r="AK12" s="4" t="e">
        <f ca="1">DATEDIF(AH12,$Y$1,"Y")</f>
        <v>#VALUE!</v>
      </c>
      <c r="AL12" s="4" t="str">
        <f>IF(COUNTIF(BG23:BG63,"〇"),"OK","NG")</f>
        <v>NG</v>
      </c>
      <c r="AM12" s="4"/>
      <c r="AN12" s="4"/>
      <c r="AO12" s="4"/>
      <c r="AP12" s="4"/>
      <c r="AQ12" s="4"/>
      <c r="AR12" s="4"/>
      <c r="AS12" s="4"/>
    </row>
    <row r="13" spans="1:48" s="1" customFormat="1" ht="30" customHeight="1" x14ac:dyDescent="0.2">
      <c r="A13" s="153" t="s">
        <v>122</v>
      </c>
      <c r="B13" s="40" t="s">
        <v>217</v>
      </c>
      <c r="C13" s="155" t="s">
        <v>123</v>
      </c>
      <c r="D13" s="157" t="s">
        <v>124</v>
      </c>
      <c r="E13" s="158"/>
      <c r="F13" s="157" t="s">
        <v>125</v>
      </c>
      <c r="G13" s="158"/>
      <c r="H13" s="159" t="s">
        <v>179</v>
      </c>
      <c r="I13" s="160"/>
      <c r="J13" s="160"/>
      <c r="K13" s="160"/>
      <c r="L13" s="160"/>
      <c r="M13" s="161"/>
      <c r="N13" s="117" t="s">
        <v>265</v>
      </c>
      <c r="O13" s="118"/>
      <c r="P13" s="127" t="s">
        <v>114</v>
      </c>
      <c r="Q13" s="129" t="s">
        <v>117</v>
      </c>
      <c r="R13" s="131" t="s">
        <v>118</v>
      </c>
      <c r="S13" s="114" t="s">
        <v>126</v>
      </c>
      <c r="T13" s="116"/>
      <c r="U13" s="4"/>
      <c r="V13" s="4"/>
      <c r="W13" s="4"/>
      <c r="X13" s="4"/>
      <c r="Y13" s="4" t="s">
        <v>60</v>
      </c>
      <c r="Z13" s="4" t="s">
        <v>11</v>
      </c>
      <c r="AA13" s="4" t="s">
        <v>79</v>
      </c>
      <c r="AB13" s="4" t="s">
        <v>89</v>
      </c>
      <c r="AC13" s="4"/>
      <c r="AD13" s="4"/>
      <c r="AE13" s="4" t="s">
        <v>132</v>
      </c>
      <c r="AF13" s="4" t="str">
        <f>IF(AND(AF14="年齢OK",C21="女"),"受診OK","受診NG")</f>
        <v>受診NG</v>
      </c>
      <c r="AG13" s="6"/>
      <c r="AH13" s="7"/>
      <c r="AI13" s="4" t="s">
        <v>175</v>
      </c>
      <c r="AJ13" s="4" t="str">
        <f>IF(AND(AJ14="年齢OK",C21="女"),"受診OK","受診NG")</f>
        <v>受診NG</v>
      </c>
      <c r="AK13" s="4"/>
      <c r="AL13" s="4"/>
      <c r="AM13" s="4" t="s">
        <v>206</v>
      </c>
      <c r="AN13" s="4" t="str">
        <f>IF(COUNTIF(AZ23:AZ29,"〇"),"受診OK","受診NG")</f>
        <v>受診NG</v>
      </c>
      <c r="AO13" s="4"/>
      <c r="AP13" s="4"/>
      <c r="AQ13" s="4"/>
      <c r="AR13" s="4"/>
      <c r="AS13" s="4"/>
    </row>
    <row r="14" spans="1:48" s="1" customFormat="1" ht="18.75" customHeight="1" thickBot="1" x14ac:dyDescent="0.25">
      <c r="A14" s="154"/>
      <c r="B14" s="41" t="s">
        <v>218</v>
      </c>
      <c r="C14" s="156"/>
      <c r="D14" s="38" t="s">
        <v>119</v>
      </c>
      <c r="E14" s="38" t="s">
        <v>120</v>
      </c>
      <c r="F14" s="26" t="s">
        <v>2</v>
      </c>
      <c r="G14" s="36"/>
      <c r="H14" s="162"/>
      <c r="I14" s="163"/>
      <c r="J14" s="163"/>
      <c r="K14" s="163"/>
      <c r="L14" s="163"/>
      <c r="M14" s="164"/>
      <c r="N14" s="119"/>
      <c r="O14" s="120"/>
      <c r="P14" s="128"/>
      <c r="Q14" s="130"/>
      <c r="R14" s="132"/>
      <c r="S14" s="115"/>
      <c r="T14" s="111"/>
      <c r="U14" s="4"/>
      <c r="V14" s="4"/>
      <c r="W14" s="4"/>
      <c r="X14" s="4"/>
      <c r="Y14" s="4" t="s">
        <v>59</v>
      </c>
      <c r="Z14" s="4" t="s">
        <v>12</v>
      </c>
      <c r="AA14" s="4" t="s">
        <v>80</v>
      </c>
      <c r="AB14" s="4" t="s">
        <v>90</v>
      </c>
      <c r="AC14" s="4"/>
      <c r="AD14" s="4"/>
      <c r="AE14" s="4"/>
      <c r="AF14" s="4" t="str">
        <f>IF(COUNTIF(AJ31:AJ50,"〇"),"年齢OK","受診NG")</f>
        <v>受診NG</v>
      </c>
      <c r="AG14" s="4"/>
      <c r="AH14" s="4"/>
      <c r="AI14" s="4"/>
      <c r="AJ14" s="4" t="str">
        <f>IF(COUNTIF(AR23:AR52,"〇"),"年齢OK","受診NG")</f>
        <v>受診NG</v>
      </c>
      <c r="AK14" s="4"/>
      <c r="AL14" s="4"/>
      <c r="AM14" s="4" t="s">
        <v>225</v>
      </c>
      <c r="AN14" s="4" t="str">
        <f>IF(COUNTIF(AJ23:AJ32,"〇"),"受診OK","受診NG")</f>
        <v>受診NG</v>
      </c>
      <c r="AO14" s="4" t="str">
        <f>IF(AND(AN14="受診OK",C21="女"),"受診OK","受診NG")</f>
        <v>受診NG</v>
      </c>
      <c r="AP14" s="4"/>
      <c r="AQ14" s="4"/>
      <c r="AR14" s="4"/>
      <c r="AS14" s="4"/>
    </row>
    <row r="15" spans="1:48" s="1" customFormat="1" ht="18.75" customHeight="1" x14ac:dyDescent="0.2">
      <c r="A15" s="143"/>
      <c r="B15" s="39"/>
      <c r="C15" s="146"/>
      <c r="D15" s="52"/>
      <c r="E15" s="53"/>
      <c r="F15" s="121"/>
      <c r="G15" s="122"/>
      <c r="H15" s="149" t="s">
        <v>113</v>
      </c>
      <c r="I15" s="151" t="s">
        <v>219</v>
      </c>
      <c r="J15" s="172" t="s">
        <v>211</v>
      </c>
      <c r="K15" s="182" t="s">
        <v>127</v>
      </c>
      <c r="L15" s="137" t="s">
        <v>132</v>
      </c>
      <c r="M15" s="185" t="s">
        <v>128</v>
      </c>
      <c r="N15" s="187" t="s">
        <v>266</v>
      </c>
      <c r="O15" s="188"/>
      <c r="P15" s="137" t="s">
        <v>115</v>
      </c>
      <c r="Q15" s="139"/>
      <c r="R15" s="141"/>
      <c r="S15" s="107" t="s">
        <v>129</v>
      </c>
      <c r="T15" s="110"/>
      <c r="U15" s="4"/>
      <c r="V15" s="4"/>
      <c r="W15" s="4"/>
      <c r="X15" s="4"/>
      <c r="Y15" s="4" t="s">
        <v>58</v>
      </c>
      <c r="Z15" s="4" t="s">
        <v>13</v>
      </c>
      <c r="AA15" s="4" t="s">
        <v>69</v>
      </c>
      <c r="AB15" s="4" t="s">
        <v>91</v>
      </c>
      <c r="AC15" s="4"/>
      <c r="AD15" s="4" t="s">
        <v>182</v>
      </c>
      <c r="AE15" s="4" t="s">
        <v>173</v>
      </c>
      <c r="AF15" s="4" t="str">
        <f>D27&amp;E27&amp;D29&amp;E29</f>
        <v/>
      </c>
      <c r="AG15" s="6" t="s">
        <v>176</v>
      </c>
      <c r="AH15" s="7" t="e">
        <f>DATEVALUE(AF15)</f>
        <v>#VALUE!</v>
      </c>
      <c r="AI15" s="4" t="s">
        <v>185</v>
      </c>
      <c r="AJ15" s="4"/>
      <c r="AK15" s="4" t="e">
        <f ca="1">DATEDIF(AH15,$Y$1,"Y")</f>
        <v>#VALUE!</v>
      </c>
      <c r="AL15" s="4" t="str">
        <f>IF(COUNTIF(BI23:BI63,"〇"),"OK","NG")</f>
        <v>NG</v>
      </c>
      <c r="AM15" s="4"/>
      <c r="AN15" s="4"/>
      <c r="AO15" s="4"/>
      <c r="AP15" s="4"/>
      <c r="AQ15" s="4"/>
      <c r="AR15" s="4"/>
      <c r="AS15" s="4"/>
    </row>
    <row r="16" spans="1:48" s="1" customFormat="1" ht="18.75" customHeight="1" thickBot="1" x14ac:dyDescent="0.25">
      <c r="A16" s="144"/>
      <c r="B16" s="42"/>
      <c r="C16" s="147"/>
      <c r="D16" s="38" t="s">
        <v>121</v>
      </c>
      <c r="E16" s="38" t="s">
        <v>118</v>
      </c>
      <c r="F16" s="123"/>
      <c r="G16" s="124"/>
      <c r="H16" s="150"/>
      <c r="I16" s="152"/>
      <c r="J16" s="173"/>
      <c r="K16" s="183"/>
      <c r="L16" s="184"/>
      <c r="M16" s="186"/>
      <c r="N16" s="29" t="s">
        <v>130</v>
      </c>
      <c r="O16" s="33"/>
      <c r="P16" s="138"/>
      <c r="Q16" s="140"/>
      <c r="R16" s="142"/>
      <c r="S16" s="108"/>
      <c r="T16" s="111"/>
      <c r="U16" s="4"/>
      <c r="V16" s="4"/>
      <c r="W16" s="4"/>
      <c r="X16" s="4"/>
      <c r="Y16" s="4" t="s">
        <v>57</v>
      </c>
      <c r="Z16" s="4" t="s">
        <v>14</v>
      </c>
      <c r="AA16" s="4" t="s">
        <v>70</v>
      </c>
      <c r="AB16" s="4" t="s">
        <v>92</v>
      </c>
      <c r="AC16" s="4"/>
      <c r="AD16" s="4"/>
      <c r="AE16" s="4" t="s">
        <v>132</v>
      </c>
      <c r="AF16" s="4" t="str">
        <f>IF(AND(AF17="年齢OK",C27="女"),"受診OK","受診NG")</f>
        <v>受診NG</v>
      </c>
      <c r="AG16" s="6"/>
      <c r="AH16" s="7"/>
      <c r="AI16" s="4" t="s">
        <v>175</v>
      </c>
      <c r="AJ16" s="4" t="str">
        <f>IF(AND(AJ17="年齢OK",C27="女"),"受診OK","受診NG")</f>
        <v>受診NG</v>
      </c>
      <c r="AK16" s="4"/>
      <c r="AL16" s="4"/>
      <c r="AM16" s="4" t="s">
        <v>206</v>
      </c>
      <c r="AN16" s="4" t="str">
        <f>IF(COUNTIF(BA23:BA29,"〇"),"受診OK","受診NG")</f>
        <v>受診NG</v>
      </c>
      <c r="AO16" s="4"/>
      <c r="AP16" s="4"/>
      <c r="AQ16" s="4"/>
      <c r="AR16" s="4"/>
      <c r="AS16" s="4"/>
    </row>
    <row r="17" spans="1:61 16384:16384" s="1" customFormat="1" ht="18.75" customHeight="1" x14ac:dyDescent="0.2">
      <c r="A17" s="144"/>
      <c r="B17" s="112"/>
      <c r="C17" s="147"/>
      <c r="D17" s="54"/>
      <c r="E17" s="55"/>
      <c r="F17" s="125"/>
      <c r="G17" s="126"/>
      <c r="H17" s="133"/>
      <c r="I17" s="135"/>
      <c r="J17" s="174"/>
      <c r="K17" s="170"/>
      <c r="L17" s="170"/>
      <c r="M17" s="168"/>
      <c r="N17" s="30" t="s">
        <v>215</v>
      </c>
      <c r="O17" s="34"/>
      <c r="P17" s="176" t="s">
        <v>116</v>
      </c>
      <c r="Q17" s="139"/>
      <c r="R17" s="141"/>
      <c r="S17" s="107" t="s">
        <v>178</v>
      </c>
      <c r="T17" s="110"/>
      <c r="U17" s="4"/>
      <c r="V17" s="4"/>
      <c r="W17" s="4"/>
      <c r="X17" s="4"/>
      <c r="Y17" s="4" t="s">
        <v>56</v>
      </c>
      <c r="Z17" s="4" t="s">
        <v>15</v>
      </c>
      <c r="AA17" s="4" t="s">
        <v>71</v>
      </c>
      <c r="AB17" s="4" t="s">
        <v>93</v>
      </c>
      <c r="AC17" s="4"/>
      <c r="AD17" s="4"/>
      <c r="AE17" s="4"/>
      <c r="AF17" s="4" t="str">
        <f>IF(COUNTIF(AK31:AK50,"〇"),"年齢OK","受診NG")</f>
        <v>受診NG</v>
      </c>
      <c r="AG17" s="4"/>
      <c r="AH17" s="4"/>
      <c r="AI17" s="4"/>
      <c r="AJ17" s="4" t="str">
        <f>IF(COUNTIF(AS23:AS52,"〇"),"年齢OK","受診NG")</f>
        <v>受診NG</v>
      </c>
      <c r="AK17" s="4"/>
      <c r="AL17" s="4"/>
      <c r="AM17" s="4" t="s">
        <v>225</v>
      </c>
      <c r="AN17" s="4" t="str">
        <f>IF(COUNTIF(AK23:AK32,"〇"),"受診OK","受診NG")</f>
        <v>受診NG</v>
      </c>
      <c r="AO17" s="4" t="str">
        <f>IF(AND(AN17="受診OK",C27="女"),"受診OK","受診NG")</f>
        <v>受診NG</v>
      </c>
      <c r="AP17" s="4"/>
      <c r="AQ17" s="4"/>
      <c r="AR17" s="4"/>
      <c r="AS17" s="4"/>
    </row>
    <row r="18" spans="1:61 16384:16384" s="1" customFormat="1" ht="18.75" customHeight="1" thickBot="1" x14ac:dyDescent="0.25">
      <c r="A18" s="145"/>
      <c r="B18" s="113"/>
      <c r="C18" s="148"/>
      <c r="D18" s="2" t="s">
        <v>1</v>
      </c>
      <c r="E18" s="165"/>
      <c r="F18" s="166"/>
      <c r="G18" s="167"/>
      <c r="H18" s="134"/>
      <c r="I18" s="136"/>
      <c r="J18" s="175"/>
      <c r="K18" s="171"/>
      <c r="L18" s="171"/>
      <c r="M18" s="169"/>
      <c r="N18" s="31" t="s">
        <v>177</v>
      </c>
      <c r="O18" s="35" t="s">
        <v>212</v>
      </c>
      <c r="P18" s="177"/>
      <c r="Q18" s="178"/>
      <c r="R18" s="179"/>
      <c r="S18" s="180"/>
      <c r="T18" s="181"/>
      <c r="U18" s="4"/>
      <c r="V18" s="4"/>
      <c r="W18" s="4"/>
      <c r="X18" s="4"/>
      <c r="Y18" s="4" t="s">
        <v>55</v>
      </c>
      <c r="Z18" s="4" t="s">
        <v>16</v>
      </c>
      <c r="AA18" s="4"/>
      <c r="AB18" s="4" t="s">
        <v>94</v>
      </c>
      <c r="AC18" s="4"/>
      <c r="AD18" s="4"/>
      <c r="AE18" s="4"/>
      <c r="AF18" s="4"/>
      <c r="AG18" s="4"/>
      <c r="AH18" s="4"/>
      <c r="AI18" s="4"/>
      <c r="AJ18" s="4"/>
      <c r="AK18" s="4"/>
      <c r="AL18" s="4"/>
      <c r="AM18" s="4"/>
      <c r="AN18" s="4"/>
      <c r="AO18" s="4"/>
      <c r="AP18" s="4"/>
      <c r="AQ18" s="4"/>
      <c r="AR18" s="4"/>
      <c r="AS18" s="4"/>
    </row>
    <row r="19" spans="1:61 16384:16384" s="1" customFormat="1" ht="30" customHeight="1" x14ac:dyDescent="0.2">
      <c r="A19" s="153" t="s">
        <v>122</v>
      </c>
      <c r="B19" s="40" t="s">
        <v>217</v>
      </c>
      <c r="C19" s="155" t="s">
        <v>123</v>
      </c>
      <c r="D19" s="157" t="s">
        <v>124</v>
      </c>
      <c r="E19" s="158"/>
      <c r="F19" s="157" t="s">
        <v>125</v>
      </c>
      <c r="G19" s="158"/>
      <c r="H19" s="159" t="s">
        <v>179</v>
      </c>
      <c r="I19" s="160"/>
      <c r="J19" s="160"/>
      <c r="K19" s="160"/>
      <c r="L19" s="160"/>
      <c r="M19" s="161"/>
      <c r="N19" s="117" t="s">
        <v>265</v>
      </c>
      <c r="O19" s="118"/>
      <c r="P19" s="127" t="s">
        <v>114</v>
      </c>
      <c r="Q19" s="129" t="s">
        <v>117</v>
      </c>
      <c r="R19" s="131" t="s">
        <v>118</v>
      </c>
      <c r="S19" s="114" t="s">
        <v>126</v>
      </c>
      <c r="T19" s="116"/>
      <c r="U19" s="4"/>
      <c r="V19" s="4"/>
      <c r="W19" s="4"/>
      <c r="X19" s="4"/>
      <c r="Y19" s="4" t="s">
        <v>54</v>
      </c>
      <c r="Z19" s="4" t="s">
        <v>17</v>
      </c>
      <c r="AA19" s="4"/>
      <c r="AB19" s="4" t="s">
        <v>95</v>
      </c>
      <c r="AC19" s="4"/>
      <c r="AD19" s="4"/>
      <c r="AE19" s="4"/>
      <c r="AF19" s="4"/>
      <c r="AG19" s="4"/>
      <c r="AH19" s="4"/>
      <c r="AI19" s="4"/>
      <c r="AJ19" s="4"/>
      <c r="AK19" s="4"/>
      <c r="AL19" s="4"/>
      <c r="AM19" s="4"/>
      <c r="AN19" s="4"/>
      <c r="AO19" s="4"/>
      <c r="AP19" s="4"/>
      <c r="AQ19" s="4"/>
      <c r="AR19" s="4"/>
      <c r="AS19" s="4"/>
    </row>
    <row r="20" spans="1:61 16384:16384" s="1" customFormat="1" ht="18.75" customHeight="1" thickBot="1" x14ac:dyDescent="0.25">
      <c r="A20" s="154"/>
      <c r="B20" s="41" t="s">
        <v>218</v>
      </c>
      <c r="C20" s="156"/>
      <c r="D20" s="38" t="s">
        <v>119</v>
      </c>
      <c r="E20" s="38" t="s">
        <v>120</v>
      </c>
      <c r="F20" s="26" t="s">
        <v>2</v>
      </c>
      <c r="G20" s="36"/>
      <c r="H20" s="162"/>
      <c r="I20" s="163"/>
      <c r="J20" s="163"/>
      <c r="K20" s="163"/>
      <c r="L20" s="163"/>
      <c r="M20" s="164"/>
      <c r="N20" s="119"/>
      <c r="O20" s="120"/>
      <c r="P20" s="128"/>
      <c r="Q20" s="130"/>
      <c r="R20" s="132"/>
      <c r="S20" s="115"/>
      <c r="T20" s="111"/>
      <c r="U20" s="4"/>
      <c r="V20" s="4"/>
      <c r="W20" s="4"/>
      <c r="X20" s="4"/>
      <c r="Y20" s="4" t="s">
        <v>53</v>
      </c>
      <c r="Z20" s="4" t="s">
        <v>18</v>
      </c>
      <c r="AA20" s="4"/>
      <c r="AB20" s="4" t="s">
        <v>96</v>
      </c>
      <c r="AC20" s="4"/>
      <c r="AD20" s="4"/>
      <c r="AE20" s="4"/>
      <c r="AF20" s="4"/>
      <c r="AG20" s="4"/>
      <c r="AH20" s="4"/>
      <c r="AI20" s="4"/>
      <c r="AJ20" s="4"/>
      <c r="AK20" s="4"/>
      <c r="AL20" s="4"/>
      <c r="AM20" s="4"/>
      <c r="AN20" s="4"/>
      <c r="AO20" s="4"/>
      <c r="AP20" s="4"/>
      <c r="AQ20" s="4"/>
      <c r="AR20" s="4"/>
      <c r="AS20" s="4"/>
    </row>
    <row r="21" spans="1:61 16384:16384" s="1" customFormat="1" ht="18.75" customHeight="1" x14ac:dyDescent="0.2">
      <c r="A21" s="143"/>
      <c r="B21" s="39"/>
      <c r="C21" s="146"/>
      <c r="D21" s="52"/>
      <c r="E21" s="53"/>
      <c r="F21" s="121"/>
      <c r="G21" s="122"/>
      <c r="H21" s="149" t="s">
        <v>113</v>
      </c>
      <c r="I21" s="151" t="s">
        <v>219</v>
      </c>
      <c r="J21" s="172" t="s">
        <v>211</v>
      </c>
      <c r="K21" s="182" t="s">
        <v>127</v>
      </c>
      <c r="L21" s="137" t="s">
        <v>132</v>
      </c>
      <c r="M21" s="185" t="s">
        <v>128</v>
      </c>
      <c r="N21" s="187" t="s">
        <v>266</v>
      </c>
      <c r="O21" s="188"/>
      <c r="P21" s="137" t="s">
        <v>115</v>
      </c>
      <c r="Q21" s="139"/>
      <c r="R21" s="141"/>
      <c r="S21" s="107" t="s">
        <v>129</v>
      </c>
      <c r="T21" s="110"/>
      <c r="U21" s="4"/>
      <c r="V21" s="4"/>
      <c r="W21" s="4"/>
      <c r="X21" s="4"/>
      <c r="Y21" s="4" t="s">
        <v>52</v>
      </c>
      <c r="Z21" s="4" t="s">
        <v>19</v>
      </c>
      <c r="AA21" s="4"/>
      <c r="AB21" s="4" t="s">
        <v>97</v>
      </c>
      <c r="AC21" s="4"/>
      <c r="AD21" s="4"/>
      <c r="AE21" s="4" t="s">
        <v>203</v>
      </c>
      <c r="AF21" s="4" t="s">
        <v>205</v>
      </c>
      <c r="AG21" s="4"/>
      <c r="AH21" s="4"/>
      <c r="AI21" s="4"/>
      <c r="AJ21" s="4"/>
      <c r="AK21" s="4"/>
      <c r="AL21" s="4"/>
      <c r="AM21" s="4" t="s">
        <v>175</v>
      </c>
      <c r="AN21" s="4" t="s">
        <v>204</v>
      </c>
      <c r="AO21" s="4"/>
      <c r="AP21" s="4"/>
      <c r="AQ21" s="4"/>
      <c r="AR21" s="4"/>
      <c r="AS21" s="4"/>
      <c r="AU21" s="1" t="s">
        <v>206</v>
      </c>
      <c r="BB21" s="1" t="s">
        <v>204</v>
      </c>
    </row>
    <row r="22" spans="1:61 16384:16384" s="1" customFormat="1" ht="18.75" customHeight="1" thickBot="1" x14ac:dyDescent="0.25">
      <c r="A22" s="144"/>
      <c r="B22" s="42"/>
      <c r="C22" s="147"/>
      <c r="D22" s="38" t="s">
        <v>121</v>
      </c>
      <c r="E22" s="38" t="s">
        <v>118</v>
      </c>
      <c r="F22" s="123"/>
      <c r="G22" s="124"/>
      <c r="H22" s="150"/>
      <c r="I22" s="152"/>
      <c r="J22" s="173"/>
      <c r="K22" s="183"/>
      <c r="L22" s="184"/>
      <c r="M22" s="186"/>
      <c r="N22" s="29" t="s">
        <v>130</v>
      </c>
      <c r="O22" s="33"/>
      <c r="P22" s="138"/>
      <c r="Q22" s="140"/>
      <c r="R22" s="142"/>
      <c r="S22" s="108"/>
      <c r="T22" s="111"/>
      <c r="U22" s="4"/>
      <c r="V22" s="4"/>
      <c r="W22" s="4"/>
      <c r="X22" s="4"/>
      <c r="Y22" s="4" t="s">
        <v>51</v>
      </c>
      <c r="Z22" s="4" t="s">
        <v>20</v>
      </c>
      <c r="AA22" s="4"/>
      <c r="AB22" s="4" t="s">
        <v>98</v>
      </c>
      <c r="AC22" s="4"/>
      <c r="AD22" s="4"/>
      <c r="AE22" s="8" t="s">
        <v>173</v>
      </c>
      <c r="AF22" s="25" t="s">
        <v>174</v>
      </c>
      <c r="AG22" s="8"/>
      <c r="AH22" s="8"/>
      <c r="AI22" s="8"/>
      <c r="AJ22" s="8"/>
      <c r="AK22" s="8"/>
      <c r="AL22" s="8"/>
      <c r="AM22" s="8" t="s">
        <v>173</v>
      </c>
      <c r="AN22" s="8" t="s">
        <v>174</v>
      </c>
      <c r="AO22" s="8"/>
      <c r="AP22" s="4"/>
      <c r="AQ22" s="4"/>
      <c r="AR22" s="4"/>
      <c r="AS22" s="4"/>
      <c r="AU22" s="1" t="s">
        <v>173</v>
      </c>
      <c r="AV22" s="1" t="s">
        <v>174</v>
      </c>
      <c r="BB22" s="1" t="s">
        <v>238</v>
      </c>
      <c r="BC22" s="1" t="s">
        <v>241</v>
      </c>
    </row>
    <row r="23" spans="1:61 16384:16384" s="1" customFormat="1" ht="18.75" customHeight="1" x14ac:dyDescent="0.2">
      <c r="A23" s="144"/>
      <c r="B23" s="112"/>
      <c r="C23" s="147"/>
      <c r="D23" s="54"/>
      <c r="E23" s="55"/>
      <c r="F23" s="125"/>
      <c r="G23" s="126"/>
      <c r="H23" s="133"/>
      <c r="I23" s="135"/>
      <c r="J23" s="174"/>
      <c r="K23" s="170"/>
      <c r="L23" s="170"/>
      <c r="M23" s="168"/>
      <c r="N23" s="30" t="s">
        <v>215</v>
      </c>
      <c r="O23" s="34"/>
      <c r="P23" s="176" t="s">
        <v>116</v>
      </c>
      <c r="Q23" s="139"/>
      <c r="R23" s="141"/>
      <c r="S23" s="107" t="s">
        <v>178</v>
      </c>
      <c r="T23" s="110"/>
      <c r="U23" s="4"/>
      <c r="V23" s="4"/>
      <c r="W23" s="4"/>
      <c r="X23" s="4"/>
      <c r="Y23" s="4" t="s">
        <v>50</v>
      </c>
      <c r="Z23" s="4" t="s">
        <v>21</v>
      </c>
      <c r="AA23" s="4"/>
      <c r="AB23" s="4" t="s">
        <v>99</v>
      </c>
      <c r="AC23" s="4"/>
      <c r="AD23" s="4"/>
      <c r="AE23" s="8" t="s">
        <v>133</v>
      </c>
      <c r="AF23" s="24">
        <v>38079</v>
      </c>
      <c r="AG23" s="24">
        <v>38443</v>
      </c>
      <c r="AH23" s="8" t="e">
        <f>IF(AND($AH$6&gt;=AF23,$AH$6&lt;=AG23),"〇","×")</f>
        <v>#VALUE!</v>
      </c>
      <c r="AI23" s="8" t="e">
        <f>IF(AND($AH$9&gt;=AF23,$AH$9&lt;=AG23),"〇","×")</f>
        <v>#VALUE!</v>
      </c>
      <c r="AJ23" s="8" t="e">
        <f>IF(AND($AH$12&gt;=AF23,$AH$12&lt;=AG23),"〇","×")</f>
        <v>#VALUE!</v>
      </c>
      <c r="AK23" s="8" t="e">
        <f>IF(AND($AH$15&gt;=AF23,$AH$15&lt;=AG23),"〇","×")</f>
        <v>#VALUE!</v>
      </c>
      <c r="AL23" s="8"/>
      <c r="AM23" s="8" t="s">
        <v>143</v>
      </c>
      <c r="AN23" s="9">
        <v>30774</v>
      </c>
      <c r="AO23" s="9">
        <v>31138</v>
      </c>
      <c r="AP23" s="8" t="e">
        <f>IF(AND($AH$6&gt;=AN23,$AH$6&lt;=AO23),"〇","×")</f>
        <v>#VALUE!</v>
      </c>
      <c r="AQ23" s="4" t="e">
        <f>IF(AND($AH$9&gt;=AN23,$AH$9&lt;=AO23),"〇","×")</f>
        <v>#VALUE!</v>
      </c>
      <c r="AR23" s="4" t="e">
        <f>IF(AND($AH$12&gt;=AN23,$AH$12&lt;=AO23),"〇","×")</f>
        <v>#VALUE!</v>
      </c>
      <c r="AS23" s="4" t="e">
        <f>IF(AND($AH$15&gt;=AN23,$AH$15&lt;=AO23),"〇","×")</f>
        <v>#VALUE!</v>
      </c>
      <c r="AU23" s="8" t="s">
        <v>143</v>
      </c>
      <c r="AV23" s="9">
        <v>30774</v>
      </c>
      <c r="AW23" s="9">
        <v>31138</v>
      </c>
      <c r="AX23" s="8" t="e">
        <f>IF(AND($AH$6&gt;=AV23,$AH$6&lt;=AW23),"〇","×")</f>
        <v>#VALUE!</v>
      </c>
      <c r="AY23" s="4" t="e">
        <f>IF(AND($AH$9&gt;=AV23,$AH$9&lt;=AW23),"〇","×")</f>
        <v>#VALUE!</v>
      </c>
      <c r="AZ23" s="4" t="e">
        <f>IF(AND($AH$12&gt;=AV23,$AH$12&lt;=AW23),"〇","×")</f>
        <v>#VALUE!</v>
      </c>
      <c r="BA23" s="4" t="e">
        <f>IF(AND($AH$15&gt;=AV23,$AH$15&lt;=AW23),"〇","×")</f>
        <v>#VALUE!</v>
      </c>
      <c r="BB23" s="1" t="s">
        <v>242</v>
      </c>
      <c r="BC23" s="44">
        <v>32600</v>
      </c>
      <c r="BD23" s="44">
        <v>32964</v>
      </c>
      <c r="BE23" s="1" t="e">
        <f>IF(AND($AH$6&gt;=BC23,$AH$6&lt;=BD23),"〇","×")</f>
        <v>#VALUE!</v>
      </c>
      <c r="BF23" s="1" t="e">
        <f>IF(AND($AH$9&gt;=BC23,$AH$9&lt;=BD23),"〇","×")</f>
        <v>#VALUE!</v>
      </c>
      <c r="BG23" s="1" t="e">
        <f>IF(AND($AH$12&gt;=BC23,$AH$12&lt;=BD23),"〇","×")</f>
        <v>#VALUE!</v>
      </c>
      <c r="BI23" s="1" t="e">
        <f>IF(AND($AH$15&gt;=BC23,$AH$15&lt;=BD23),"〇","×")</f>
        <v>#VALUE!</v>
      </c>
    </row>
    <row r="24" spans="1:61 16384:16384" s="1" customFormat="1" ht="18.75" customHeight="1" thickBot="1" x14ac:dyDescent="0.25">
      <c r="A24" s="145"/>
      <c r="B24" s="113"/>
      <c r="C24" s="148"/>
      <c r="D24" s="2" t="s">
        <v>1</v>
      </c>
      <c r="E24" s="165"/>
      <c r="F24" s="166"/>
      <c r="G24" s="167"/>
      <c r="H24" s="134"/>
      <c r="I24" s="136"/>
      <c r="J24" s="175"/>
      <c r="K24" s="171"/>
      <c r="L24" s="171"/>
      <c r="M24" s="169"/>
      <c r="N24" s="31" t="s">
        <v>177</v>
      </c>
      <c r="O24" s="35" t="s">
        <v>212</v>
      </c>
      <c r="P24" s="177"/>
      <c r="Q24" s="178"/>
      <c r="R24" s="179"/>
      <c r="S24" s="180"/>
      <c r="T24" s="181"/>
      <c r="U24" s="4"/>
      <c r="V24" s="4"/>
      <c r="W24" s="4"/>
      <c r="X24" s="4"/>
      <c r="Y24" s="4" t="s">
        <v>49</v>
      </c>
      <c r="Z24" s="4" t="s">
        <v>22</v>
      </c>
      <c r="AA24" s="4"/>
      <c r="AB24" s="4" t="s">
        <v>100</v>
      </c>
      <c r="AC24" s="4"/>
      <c r="AD24" s="4"/>
      <c r="AE24" s="8" t="s">
        <v>134</v>
      </c>
      <c r="AF24" s="9">
        <v>37348</v>
      </c>
      <c r="AG24" s="9">
        <v>37712</v>
      </c>
      <c r="AH24" s="8" t="e">
        <f t="shared" ref="AH24:AH62" si="0">IF(AND($AH$6&gt;=AF24,$AH$6&lt;=AG24),"〇","×")</f>
        <v>#VALUE!</v>
      </c>
      <c r="AI24" s="8" t="e">
        <f t="shared" ref="AI24:AI62" si="1">IF(AND($AH$9&gt;=AF24,$AH$9&lt;=AG24),"〇","×")</f>
        <v>#VALUE!</v>
      </c>
      <c r="AJ24" s="8" t="e">
        <f>IF(AND($AH$12&gt;=AF24,$AH$12&lt;=AG24),"〇","×")</f>
        <v>#VALUE!</v>
      </c>
      <c r="AK24" s="8" t="e">
        <f t="shared" ref="AK24:AK62" si="2">IF(AND($AH$15&gt;=AF24,$AH$15&lt;=AG24),"〇","×")</f>
        <v>#VALUE!</v>
      </c>
      <c r="AL24" s="8"/>
      <c r="AM24" s="8" t="s">
        <v>144</v>
      </c>
      <c r="AN24" s="9">
        <v>30043</v>
      </c>
      <c r="AO24" s="9">
        <v>30407</v>
      </c>
      <c r="AP24" s="8" t="e">
        <f t="shared" ref="AP24:AP52" si="3">IF(AND($AH$6&gt;=AN24,$AH$6&lt;=AO24),"〇","×")</f>
        <v>#VALUE!</v>
      </c>
      <c r="AQ24" s="4" t="e">
        <f t="shared" ref="AQ24:AQ52" si="4">IF(AND($AH$9&gt;=AN24,$AH$9&lt;=AO24),"〇","×")</f>
        <v>#VALUE!</v>
      </c>
      <c r="AR24" s="4" t="e">
        <f t="shared" ref="AR24:AR52" si="5">IF(AND($AH$12&gt;=AN24,$AH$12&lt;=AO24),"〇","×")</f>
        <v>#VALUE!</v>
      </c>
      <c r="AS24" s="4" t="e">
        <f t="shared" ref="AS24:AS51" si="6">IF(AND($AH$15&gt;=AN24,$AH$15&lt;=AO24),"〇","×")</f>
        <v>#VALUE!</v>
      </c>
      <c r="AU24" s="59" t="s">
        <v>271</v>
      </c>
      <c r="AV24" s="9">
        <v>28947</v>
      </c>
      <c r="AW24" s="9">
        <v>29312</v>
      </c>
      <c r="AX24" s="8" t="e">
        <f t="shared" ref="AX24:AX29" si="7">IF(AND($AH$6&gt;=AV24,$AH$6&lt;=AW24),"〇","×")</f>
        <v>#VALUE!</v>
      </c>
      <c r="AY24" s="4" t="e">
        <f t="shared" ref="AY24:AY29" si="8">IF(AND($AH$9&gt;=AV24,$AH$9&lt;=AW24),"〇","×")</f>
        <v>#VALUE!</v>
      </c>
      <c r="AZ24" s="4" t="e">
        <f t="shared" ref="AZ24:AZ29" si="9">IF(AND($AH$12&gt;=AV24,$AH$12&lt;=AW24),"〇","×")</f>
        <v>#VALUE!</v>
      </c>
      <c r="BA24" s="4" t="e">
        <f t="shared" ref="BA24:BA29" si="10">IF(AND($AH$15&gt;=AV24,$AH$15&lt;=AW24),"〇","×")</f>
        <v>#VALUE!</v>
      </c>
      <c r="BB24" s="1" t="s">
        <v>243</v>
      </c>
      <c r="BC24" s="44">
        <v>32235</v>
      </c>
      <c r="BD24" s="44">
        <v>32599</v>
      </c>
      <c r="BE24" s="1" t="e">
        <f t="shared" ref="BE24:BE63" si="11">IF(AND($AH$6&gt;=BC24,$AH$6&lt;=BD24),"〇","×")</f>
        <v>#VALUE!</v>
      </c>
      <c r="BF24" s="1" t="e">
        <f t="shared" ref="BF24:BF63" si="12">IF(AND($AH$9&gt;=BC24,$AH$9&lt;=BD24),"〇","×")</f>
        <v>#VALUE!</v>
      </c>
      <c r="BG24" s="1" t="e">
        <f t="shared" ref="BG24:BG63" si="13">IF(AND($AH$12&gt;=BC24,$AH$12&lt;=BD24),"〇","×")</f>
        <v>#VALUE!</v>
      </c>
      <c r="BI24" s="1" t="e">
        <f t="shared" ref="BI24:BI63" si="14">IF(AND($AH$15&gt;=BC24,$AH$15&lt;=BD24),"〇","×")</f>
        <v>#VALUE!</v>
      </c>
    </row>
    <row r="25" spans="1:61 16384:16384" s="1" customFormat="1" ht="30" customHeight="1" x14ac:dyDescent="0.2">
      <c r="A25" s="153" t="s">
        <v>122</v>
      </c>
      <c r="B25" s="40" t="s">
        <v>217</v>
      </c>
      <c r="C25" s="155" t="s">
        <v>123</v>
      </c>
      <c r="D25" s="157" t="s">
        <v>124</v>
      </c>
      <c r="E25" s="158"/>
      <c r="F25" s="157" t="s">
        <v>125</v>
      </c>
      <c r="G25" s="158"/>
      <c r="H25" s="159" t="s">
        <v>179</v>
      </c>
      <c r="I25" s="160"/>
      <c r="J25" s="160"/>
      <c r="K25" s="160"/>
      <c r="L25" s="160"/>
      <c r="M25" s="161"/>
      <c r="N25" s="117" t="s">
        <v>265</v>
      </c>
      <c r="O25" s="118"/>
      <c r="P25" s="127" t="s">
        <v>114</v>
      </c>
      <c r="Q25" s="129" t="s">
        <v>117</v>
      </c>
      <c r="R25" s="131" t="s">
        <v>118</v>
      </c>
      <c r="S25" s="114" t="s">
        <v>126</v>
      </c>
      <c r="T25" s="116"/>
      <c r="U25" s="4"/>
      <c r="V25" s="4"/>
      <c r="W25" s="4"/>
      <c r="X25" s="4"/>
      <c r="Y25" s="4" t="s">
        <v>48</v>
      </c>
      <c r="Z25" s="4" t="s">
        <v>23</v>
      </c>
      <c r="AA25" s="4"/>
      <c r="AB25" s="4" t="s">
        <v>101</v>
      </c>
      <c r="AC25" s="4"/>
      <c r="AD25" s="4"/>
      <c r="AE25" s="8" t="s">
        <v>135</v>
      </c>
      <c r="AF25" s="24">
        <v>36618</v>
      </c>
      <c r="AG25" s="24">
        <v>36982</v>
      </c>
      <c r="AH25" s="8" t="e">
        <f t="shared" si="0"/>
        <v>#VALUE!</v>
      </c>
      <c r="AI25" s="8" t="e">
        <f t="shared" si="1"/>
        <v>#VALUE!</v>
      </c>
      <c r="AJ25" s="8" t="e">
        <f t="shared" ref="AJ25:AJ62" si="15">IF(AND($AH$12&gt;=AF25,$AH$12&lt;=AG25),"〇","×")</f>
        <v>#VALUE!</v>
      </c>
      <c r="AK25" s="8" t="e">
        <f t="shared" si="2"/>
        <v>#VALUE!</v>
      </c>
      <c r="AL25" s="8"/>
      <c r="AM25" s="8" t="s">
        <v>145</v>
      </c>
      <c r="AN25" s="9">
        <v>29313</v>
      </c>
      <c r="AO25" s="9">
        <v>29677</v>
      </c>
      <c r="AP25" s="8" t="e">
        <f t="shared" si="3"/>
        <v>#VALUE!</v>
      </c>
      <c r="AQ25" s="4" t="e">
        <f t="shared" si="4"/>
        <v>#VALUE!</v>
      </c>
      <c r="AR25" s="4" t="e">
        <f t="shared" si="5"/>
        <v>#VALUE!</v>
      </c>
      <c r="AS25" s="4" t="e">
        <f t="shared" si="6"/>
        <v>#VALUE!</v>
      </c>
      <c r="AU25" s="8" t="s">
        <v>148</v>
      </c>
      <c r="AV25" s="9">
        <v>27121</v>
      </c>
      <c r="AW25" s="9">
        <v>27485</v>
      </c>
      <c r="AX25" s="8" t="e">
        <f t="shared" si="7"/>
        <v>#VALUE!</v>
      </c>
      <c r="AY25" s="4" t="e">
        <f t="shared" si="8"/>
        <v>#VALUE!</v>
      </c>
      <c r="AZ25" s="4" t="e">
        <f t="shared" si="9"/>
        <v>#VALUE!</v>
      </c>
      <c r="BA25" s="4" t="e">
        <f t="shared" si="10"/>
        <v>#VALUE!</v>
      </c>
      <c r="BB25" s="1" t="s">
        <v>244</v>
      </c>
      <c r="BC25" s="44">
        <v>31869</v>
      </c>
      <c r="BD25" s="44">
        <v>32234</v>
      </c>
      <c r="BE25" s="1" t="e">
        <f t="shared" si="11"/>
        <v>#VALUE!</v>
      </c>
      <c r="BF25" s="1" t="e">
        <f t="shared" si="12"/>
        <v>#VALUE!</v>
      </c>
      <c r="BG25" s="1" t="e">
        <f t="shared" si="13"/>
        <v>#VALUE!</v>
      </c>
      <c r="BI25" s="1" t="e">
        <f t="shared" si="14"/>
        <v>#VALUE!</v>
      </c>
    </row>
    <row r="26" spans="1:61 16384:16384" s="1" customFormat="1" ht="18.75" customHeight="1" thickBot="1" x14ac:dyDescent="0.25">
      <c r="A26" s="154"/>
      <c r="B26" s="41" t="s">
        <v>218</v>
      </c>
      <c r="C26" s="156"/>
      <c r="D26" s="38" t="s">
        <v>119</v>
      </c>
      <c r="E26" s="38" t="s">
        <v>120</v>
      </c>
      <c r="F26" s="26" t="s">
        <v>2</v>
      </c>
      <c r="G26" s="36"/>
      <c r="H26" s="162"/>
      <c r="I26" s="163"/>
      <c r="J26" s="163"/>
      <c r="K26" s="163"/>
      <c r="L26" s="163"/>
      <c r="M26" s="164"/>
      <c r="N26" s="119"/>
      <c r="O26" s="120"/>
      <c r="P26" s="128"/>
      <c r="Q26" s="130"/>
      <c r="R26" s="132"/>
      <c r="S26" s="115"/>
      <c r="T26" s="111"/>
      <c r="U26" s="4"/>
      <c r="V26" s="4"/>
      <c r="W26" s="4"/>
      <c r="X26" s="4"/>
      <c r="Y26" s="4" t="s">
        <v>47</v>
      </c>
      <c r="Z26" s="4" t="s">
        <v>24</v>
      </c>
      <c r="AA26" s="4"/>
      <c r="AB26" s="4" t="s">
        <v>102</v>
      </c>
      <c r="AC26" s="4"/>
      <c r="AD26" s="4"/>
      <c r="AE26" s="8" t="s">
        <v>136</v>
      </c>
      <c r="AF26" s="9">
        <v>35887</v>
      </c>
      <c r="AG26" s="9">
        <v>36251</v>
      </c>
      <c r="AH26" s="8" t="e">
        <f t="shared" si="0"/>
        <v>#VALUE!</v>
      </c>
      <c r="AI26" s="8" t="e">
        <f t="shared" si="1"/>
        <v>#VALUE!</v>
      </c>
      <c r="AJ26" s="8" t="e">
        <f>IF(AND($AH$12&gt;=AF26,$AH$12&lt;=AG26),"〇","×")</f>
        <v>#VALUE!</v>
      </c>
      <c r="AK26" s="8" t="e">
        <f t="shared" si="2"/>
        <v>#VALUE!</v>
      </c>
      <c r="AL26" s="8"/>
      <c r="AM26" s="8" t="s">
        <v>146</v>
      </c>
      <c r="AN26" s="9">
        <v>28582</v>
      </c>
      <c r="AO26" s="9">
        <v>28946</v>
      </c>
      <c r="AP26" s="8" t="e">
        <f t="shared" si="3"/>
        <v>#VALUE!</v>
      </c>
      <c r="AQ26" s="4" t="e">
        <f t="shared" si="4"/>
        <v>#VALUE!</v>
      </c>
      <c r="AR26" s="4" t="e">
        <f t="shared" si="5"/>
        <v>#VALUE!</v>
      </c>
      <c r="AS26" s="4" t="e">
        <f t="shared" si="6"/>
        <v>#VALUE!</v>
      </c>
      <c r="AU26" s="59" t="s">
        <v>272</v>
      </c>
      <c r="AV26" s="9">
        <v>25295</v>
      </c>
      <c r="AW26" s="9">
        <v>25659</v>
      </c>
      <c r="AX26" s="8" t="e">
        <f t="shared" si="7"/>
        <v>#VALUE!</v>
      </c>
      <c r="AY26" s="4" t="e">
        <f t="shared" si="8"/>
        <v>#VALUE!</v>
      </c>
      <c r="AZ26" s="4" t="e">
        <f t="shared" si="9"/>
        <v>#VALUE!</v>
      </c>
      <c r="BA26" s="4" t="e">
        <f t="shared" si="10"/>
        <v>#VALUE!</v>
      </c>
      <c r="BB26" s="1" t="s">
        <v>142</v>
      </c>
      <c r="BC26" s="44">
        <v>31504</v>
      </c>
      <c r="BD26" s="44">
        <v>31868</v>
      </c>
      <c r="BE26" s="1" t="e">
        <f t="shared" si="11"/>
        <v>#VALUE!</v>
      </c>
      <c r="BF26" s="1" t="e">
        <f t="shared" si="12"/>
        <v>#VALUE!</v>
      </c>
      <c r="BG26" s="1" t="e">
        <f t="shared" si="13"/>
        <v>#VALUE!</v>
      </c>
      <c r="BI26" s="1" t="e">
        <f t="shared" si="14"/>
        <v>#VALUE!</v>
      </c>
      <c r="XFD26" s="8"/>
    </row>
    <row r="27" spans="1:61 16384:16384" s="1" customFormat="1" ht="18.75" customHeight="1" x14ac:dyDescent="0.2">
      <c r="A27" s="143"/>
      <c r="B27" s="39"/>
      <c r="C27" s="146"/>
      <c r="D27" s="52"/>
      <c r="E27" s="53"/>
      <c r="F27" s="121"/>
      <c r="G27" s="122"/>
      <c r="H27" s="149" t="s">
        <v>113</v>
      </c>
      <c r="I27" s="151" t="s">
        <v>219</v>
      </c>
      <c r="J27" s="172" t="s">
        <v>211</v>
      </c>
      <c r="K27" s="182" t="s">
        <v>127</v>
      </c>
      <c r="L27" s="137" t="s">
        <v>132</v>
      </c>
      <c r="M27" s="185" t="s">
        <v>128</v>
      </c>
      <c r="N27" s="187" t="s">
        <v>266</v>
      </c>
      <c r="O27" s="188"/>
      <c r="P27" s="137" t="s">
        <v>115</v>
      </c>
      <c r="Q27" s="139"/>
      <c r="R27" s="141"/>
      <c r="S27" s="107" t="s">
        <v>129</v>
      </c>
      <c r="T27" s="110"/>
      <c r="U27" s="4"/>
      <c r="V27" s="4"/>
      <c r="W27" s="4"/>
      <c r="X27" s="4"/>
      <c r="Y27" s="4" t="s">
        <v>46</v>
      </c>
      <c r="Z27" s="4" t="s">
        <v>25</v>
      </c>
      <c r="AA27" s="4"/>
      <c r="AB27" s="4" t="s">
        <v>103</v>
      </c>
      <c r="AC27" s="4"/>
      <c r="AD27" s="4"/>
      <c r="AE27" s="8" t="s">
        <v>137</v>
      </c>
      <c r="AF27" s="24">
        <v>35157</v>
      </c>
      <c r="AG27" s="24">
        <v>35521</v>
      </c>
      <c r="AH27" s="8" t="e">
        <f t="shared" si="0"/>
        <v>#VALUE!</v>
      </c>
      <c r="AI27" s="8" t="e">
        <f t="shared" si="1"/>
        <v>#VALUE!</v>
      </c>
      <c r="AJ27" s="8" t="e">
        <f t="shared" si="15"/>
        <v>#VALUE!</v>
      </c>
      <c r="AK27" s="8" t="e">
        <f t="shared" si="2"/>
        <v>#VALUE!</v>
      </c>
      <c r="AL27" s="8"/>
      <c r="AM27" s="8" t="s">
        <v>147</v>
      </c>
      <c r="AN27" s="9">
        <v>27852</v>
      </c>
      <c r="AO27" s="9">
        <v>28216</v>
      </c>
      <c r="AP27" s="8" t="e">
        <f t="shared" si="3"/>
        <v>#VALUE!</v>
      </c>
      <c r="AQ27" s="4" t="e">
        <f t="shared" si="4"/>
        <v>#VALUE!</v>
      </c>
      <c r="AR27" s="4" t="e">
        <f t="shared" si="5"/>
        <v>#VALUE!</v>
      </c>
      <c r="AS27" s="4" t="e">
        <f t="shared" si="6"/>
        <v>#VALUE!</v>
      </c>
      <c r="AU27" s="59" t="s">
        <v>273</v>
      </c>
      <c r="AV27" s="9">
        <v>23469</v>
      </c>
      <c r="AW27" s="9">
        <v>23833</v>
      </c>
      <c r="AX27" s="8" t="e">
        <f t="shared" si="7"/>
        <v>#VALUE!</v>
      </c>
      <c r="AY27" s="4" t="e">
        <f t="shared" si="8"/>
        <v>#VALUE!</v>
      </c>
      <c r="AZ27" s="4" t="e">
        <f t="shared" si="9"/>
        <v>#VALUE!</v>
      </c>
      <c r="BA27" s="4" t="e">
        <f t="shared" si="10"/>
        <v>#VALUE!</v>
      </c>
      <c r="BB27" s="1" t="s">
        <v>245</v>
      </c>
      <c r="BC27" s="44">
        <v>31139</v>
      </c>
      <c r="BD27" s="44">
        <v>31503</v>
      </c>
      <c r="BE27" s="1" t="e">
        <f t="shared" si="11"/>
        <v>#VALUE!</v>
      </c>
      <c r="BF27" s="1" t="e">
        <f t="shared" si="12"/>
        <v>#VALUE!</v>
      </c>
      <c r="BG27" s="1" t="e">
        <f t="shared" si="13"/>
        <v>#VALUE!</v>
      </c>
      <c r="BI27" s="1" t="e">
        <f t="shared" si="14"/>
        <v>#VALUE!</v>
      </c>
    </row>
    <row r="28" spans="1:61 16384:16384" s="1" customFormat="1" ht="18.75" customHeight="1" thickBot="1" x14ac:dyDescent="0.25">
      <c r="A28" s="144"/>
      <c r="B28" s="42"/>
      <c r="C28" s="147"/>
      <c r="D28" s="38" t="s">
        <v>121</v>
      </c>
      <c r="E28" s="38" t="s">
        <v>118</v>
      </c>
      <c r="F28" s="123"/>
      <c r="G28" s="124"/>
      <c r="H28" s="150"/>
      <c r="I28" s="152"/>
      <c r="J28" s="173"/>
      <c r="K28" s="183"/>
      <c r="L28" s="184"/>
      <c r="M28" s="186"/>
      <c r="N28" s="29" t="s">
        <v>130</v>
      </c>
      <c r="O28" s="33"/>
      <c r="P28" s="138"/>
      <c r="Q28" s="140"/>
      <c r="R28" s="142"/>
      <c r="S28" s="108"/>
      <c r="T28" s="111"/>
      <c r="U28" s="4"/>
      <c r="V28" s="4"/>
      <c r="W28" s="4"/>
      <c r="X28" s="4"/>
      <c r="Y28" s="4" t="s">
        <v>45</v>
      </c>
      <c r="Z28" s="4" t="s">
        <v>26</v>
      </c>
      <c r="AA28" s="4"/>
      <c r="AB28" s="4" t="s">
        <v>104</v>
      </c>
      <c r="AC28" s="4"/>
      <c r="AD28" s="4"/>
      <c r="AE28" s="8" t="s">
        <v>138</v>
      </c>
      <c r="AF28" s="9">
        <v>34426</v>
      </c>
      <c r="AG28" s="9">
        <v>34790</v>
      </c>
      <c r="AH28" s="8" t="e">
        <f t="shared" si="0"/>
        <v>#VALUE!</v>
      </c>
      <c r="AI28" s="8" t="e">
        <f t="shared" si="1"/>
        <v>#VALUE!</v>
      </c>
      <c r="AJ28" s="8" t="e">
        <f t="shared" si="15"/>
        <v>#VALUE!</v>
      </c>
      <c r="AK28" s="8" t="e">
        <f t="shared" si="2"/>
        <v>#VALUE!</v>
      </c>
      <c r="AL28" s="8"/>
      <c r="AM28" s="8" t="s">
        <v>148</v>
      </c>
      <c r="AN28" s="9">
        <v>27121</v>
      </c>
      <c r="AO28" s="9">
        <v>27485</v>
      </c>
      <c r="AP28" s="8" t="e">
        <f t="shared" si="3"/>
        <v>#VALUE!</v>
      </c>
      <c r="AQ28" s="4" t="e">
        <f t="shared" si="4"/>
        <v>#VALUE!</v>
      </c>
      <c r="AR28" s="4" t="e">
        <f t="shared" si="5"/>
        <v>#VALUE!</v>
      </c>
      <c r="AS28" s="4" t="e">
        <f t="shared" si="6"/>
        <v>#VALUE!</v>
      </c>
      <c r="AU28" s="59" t="s">
        <v>274</v>
      </c>
      <c r="AV28" s="9">
        <v>21642</v>
      </c>
      <c r="AW28" s="9">
        <v>22007</v>
      </c>
      <c r="AX28" s="8" t="e">
        <f t="shared" si="7"/>
        <v>#VALUE!</v>
      </c>
      <c r="AY28" s="4" t="e">
        <f t="shared" si="8"/>
        <v>#VALUE!</v>
      </c>
      <c r="AZ28" s="4" t="e">
        <f t="shared" si="9"/>
        <v>#VALUE!</v>
      </c>
      <c r="BA28" s="4" t="e">
        <f t="shared" si="10"/>
        <v>#VALUE!</v>
      </c>
      <c r="BB28" s="1" t="s">
        <v>143</v>
      </c>
      <c r="BC28" s="44">
        <v>30774</v>
      </c>
      <c r="BD28" s="44">
        <v>31138</v>
      </c>
      <c r="BE28" s="1" t="e">
        <f t="shared" si="11"/>
        <v>#VALUE!</v>
      </c>
      <c r="BF28" s="1" t="e">
        <f t="shared" si="12"/>
        <v>#VALUE!</v>
      </c>
      <c r="BG28" s="1" t="e">
        <f t="shared" si="13"/>
        <v>#VALUE!</v>
      </c>
      <c r="BI28" s="1" t="e">
        <f t="shared" si="14"/>
        <v>#VALUE!</v>
      </c>
    </row>
    <row r="29" spans="1:61 16384:16384" s="1" customFormat="1" ht="16.5" customHeight="1" x14ac:dyDescent="0.2">
      <c r="A29" s="144"/>
      <c r="B29" s="112"/>
      <c r="C29" s="147"/>
      <c r="D29" s="54"/>
      <c r="E29" s="55"/>
      <c r="F29" s="125"/>
      <c r="G29" s="126"/>
      <c r="H29" s="133"/>
      <c r="I29" s="135"/>
      <c r="J29" s="174"/>
      <c r="K29" s="170"/>
      <c r="L29" s="170"/>
      <c r="M29" s="168"/>
      <c r="N29" s="30" t="s">
        <v>215</v>
      </c>
      <c r="O29" s="34"/>
      <c r="P29" s="176" t="s">
        <v>116</v>
      </c>
      <c r="Q29" s="139"/>
      <c r="R29" s="141"/>
      <c r="S29" s="107" t="s">
        <v>178</v>
      </c>
      <c r="T29" s="110"/>
      <c r="U29" s="4"/>
      <c r="V29" s="4"/>
      <c r="W29" s="4"/>
      <c r="X29" s="4"/>
      <c r="Y29" s="4" t="s">
        <v>44</v>
      </c>
      <c r="Z29" s="4" t="s">
        <v>27</v>
      </c>
      <c r="AA29" s="4"/>
      <c r="AB29" s="4" t="s">
        <v>105</v>
      </c>
      <c r="AC29" s="4"/>
      <c r="AD29" s="4"/>
      <c r="AE29" s="8" t="s">
        <v>139</v>
      </c>
      <c r="AF29" s="24">
        <v>33696</v>
      </c>
      <c r="AG29" s="24">
        <v>34060</v>
      </c>
      <c r="AH29" s="8" t="e">
        <f t="shared" si="0"/>
        <v>#VALUE!</v>
      </c>
      <c r="AI29" s="8" t="e">
        <f t="shared" si="1"/>
        <v>#VALUE!</v>
      </c>
      <c r="AJ29" s="8" t="e">
        <f t="shared" si="15"/>
        <v>#VALUE!</v>
      </c>
      <c r="AK29" s="8" t="e">
        <f t="shared" si="2"/>
        <v>#VALUE!</v>
      </c>
      <c r="AL29" s="8"/>
      <c r="AM29" s="8" t="s">
        <v>149</v>
      </c>
      <c r="AN29" s="9">
        <v>26391</v>
      </c>
      <c r="AO29" s="9">
        <v>26755</v>
      </c>
      <c r="AP29" s="8" t="e">
        <f t="shared" si="3"/>
        <v>#VALUE!</v>
      </c>
      <c r="AQ29" s="4" t="e">
        <f t="shared" si="4"/>
        <v>#VALUE!</v>
      </c>
      <c r="AR29" s="4" t="e">
        <f t="shared" si="5"/>
        <v>#VALUE!</v>
      </c>
      <c r="AS29" s="4" t="e">
        <f t="shared" si="6"/>
        <v>#VALUE!</v>
      </c>
      <c r="AU29" s="59" t="s">
        <v>275</v>
      </c>
      <c r="AV29" s="9">
        <v>19816</v>
      </c>
      <c r="AW29" s="9">
        <v>20180</v>
      </c>
      <c r="AX29" s="8" t="e">
        <f t="shared" si="7"/>
        <v>#VALUE!</v>
      </c>
      <c r="AY29" s="4" t="e">
        <f t="shared" si="8"/>
        <v>#VALUE!</v>
      </c>
      <c r="AZ29" s="4" t="e">
        <f t="shared" si="9"/>
        <v>#VALUE!</v>
      </c>
      <c r="BA29" s="4" t="e">
        <f t="shared" si="10"/>
        <v>#VALUE!</v>
      </c>
      <c r="BB29" s="1" t="s">
        <v>246</v>
      </c>
      <c r="BC29" s="44">
        <v>30408</v>
      </c>
      <c r="BD29" s="44">
        <v>30773</v>
      </c>
      <c r="BE29" s="1" t="e">
        <f t="shared" si="11"/>
        <v>#VALUE!</v>
      </c>
      <c r="BF29" s="1" t="e">
        <f t="shared" si="12"/>
        <v>#VALUE!</v>
      </c>
      <c r="BG29" s="1" t="e">
        <f t="shared" si="13"/>
        <v>#VALUE!</v>
      </c>
      <c r="BI29" s="1" t="e">
        <f t="shared" si="14"/>
        <v>#VALUE!</v>
      </c>
    </row>
    <row r="30" spans="1:61 16384:16384" s="1" customFormat="1" ht="17.25" thickBot="1" x14ac:dyDescent="0.25">
      <c r="A30" s="145"/>
      <c r="B30" s="113"/>
      <c r="C30" s="148"/>
      <c r="D30" s="2" t="s">
        <v>1</v>
      </c>
      <c r="E30" s="165"/>
      <c r="F30" s="166"/>
      <c r="G30" s="167"/>
      <c r="H30" s="134"/>
      <c r="I30" s="136"/>
      <c r="J30" s="175"/>
      <c r="K30" s="171"/>
      <c r="L30" s="171"/>
      <c r="M30" s="169"/>
      <c r="N30" s="31" t="s">
        <v>177</v>
      </c>
      <c r="O30" s="35" t="s">
        <v>212</v>
      </c>
      <c r="P30" s="177"/>
      <c r="Q30" s="178"/>
      <c r="R30" s="179"/>
      <c r="S30" s="180"/>
      <c r="T30" s="181"/>
      <c r="U30" s="4"/>
      <c r="V30" s="4"/>
      <c r="W30" s="4"/>
      <c r="X30" s="4"/>
      <c r="Y30" s="4" t="s">
        <v>43</v>
      </c>
      <c r="Z30" s="4" t="s">
        <v>28</v>
      </c>
      <c r="AA30" s="4"/>
      <c r="AB30" s="4" t="s">
        <v>106</v>
      </c>
      <c r="AC30" s="4"/>
      <c r="AD30" s="4"/>
      <c r="AE30" s="8" t="s">
        <v>140</v>
      </c>
      <c r="AF30" s="9">
        <v>32965</v>
      </c>
      <c r="AG30" s="9">
        <v>33329</v>
      </c>
      <c r="AH30" s="8" t="e">
        <f t="shared" si="0"/>
        <v>#VALUE!</v>
      </c>
      <c r="AI30" s="8" t="e">
        <f t="shared" si="1"/>
        <v>#VALUE!</v>
      </c>
      <c r="AJ30" s="8" t="e">
        <f t="shared" si="15"/>
        <v>#VALUE!</v>
      </c>
      <c r="AK30" s="8" t="e">
        <f t="shared" si="2"/>
        <v>#VALUE!</v>
      </c>
      <c r="AL30" s="8"/>
      <c r="AM30" s="8" t="s">
        <v>150</v>
      </c>
      <c r="AN30" s="9">
        <v>25660</v>
      </c>
      <c r="AO30" s="9">
        <v>26024</v>
      </c>
      <c r="AP30" s="8" t="e">
        <f t="shared" si="3"/>
        <v>#VALUE!</v>
      </c>
      <c r="AQ30" s="4" t="e">
        <f t="shared" si="4"/>
        <v>#VALUE!</v>
      </c>
      <c r="AR30" s="4" t="e">
        <f t="shared" si="5"/>
        <v>#VALUE!</v>
      </c>
      <c r="AS30" s="4" t="e">
        <f t="shared" si="6"/>
        <v>#VALUE!</v>
      </c>
      <c r="BB30" s="1" t="s">
        <v>144</v>
      </c>
      <c r="BC30" s="44">
        <v>30043</v>
      </c>
      <c r="BD30" s="44">
        <v>30407</v>
      </c>
      <c r="BE30" s="1" t="e">
        <f t="shared" si="11"/>
        <v>#VALUE!</v>
      </c>
      <c r="BF30" s="1" t="e">
        <f t="shared" si="12"/>
        <v>#VALUE!</v>
      </c>
      <c r="BG30" s="1" t="e">
        <f t="shared" si="13"/>
        <v>#VALUE!</v>
      </c>
      <c r="BI30" s="1" t="e">
        <f t="shared" si="14"/>
        <v>#VALUE!</v>
      </c>
    </row>
    <row r="31" spans="1:61 16384:16384" ht="19.899999999999999" customHeight="1" x14ac:dyDescent="0.2">
      <c r="Y31" s="4" t="s">
        <v>42</v>
      </c>
      <c r="Z31" s="4" t="s">
        <v>29</v>
      </c>
      <c r="AB31" s="4" t="s">
        <v>107</v>
      </c>
      <c r="AE31" s="8" t="s">
        <v>141</v>
      </c>
      <c r="AF31" s="24">
        <v>32235</v>
      </c>
      <c r="AG31" s="24">
        <v>32599</v>
      </c>
      <c r="AH31" s="8" t="e">
        <f t="shared" si="0"/>
        <v>#VALUE!</v>
      </c>
      <c r="AI31" s="8" t="e">
        <f t="shared" si="1"/>
        <v>#VALUE!</v>
      </c>
      <c r="AJ31" s="8" t="e">
        <f t="shared" si="15"/>
        <v>#VALUE!</v>
      </c>
      <c r="AK31" s="8" t="e">
        <f t="shared" si="2"/>
        <v>#VALUE!</v>
      </c>
      <c r="AL31" s="8"/>
      <c r="AM31" s="8" t="s">
        <v>151</v>
      </c>
      <c r="AN31" s="9">
        <v>24930</v>
      </c>
      <c r="AO31" s="9">
        <v>25294</v>
      </c>
      <c r="AP31" s="8" t="e">
        <f t="shared" si="3"/>
        <v>#VALUE!</v>
      </c>
      <c r="AQ31" s="4" t="e">
        <f t="shared" si="4"/>
        <v>#VALUE!</v>
      </c>
      <c r="AR31" s="4" t="e">
        <f t="shared" si="5"/>
        <v>#VALUE!</v>
      </c>
      <c r="AS31" s="4" t="e">
        <f t="shared" si="6"/>
        <v>#VALUE!</v>
      </c>
      <c r="BB31" s="1" t="s">
        <v>247</v>
      </c>
      <c r="BC31" s="44">
        <v>29678</v>
      </c>
      <c r="BD31" s="44">
        <v>30042</v>
      </c>
      <c r="BE31" s="1" t="e">
        <f t="shared" si="11"/>
        <v>#VALUE!</v>
      </c>
      <c r="BF31" s="1" t="e">
        <f t="shared" si="12"/>
        <v>#VALUE!</v>
      </c>
      <c r="BG31" s="1" t="e">
        <f t="shared" si="13"/>
        <v>#VALUE!</v>
      </c>
      <c r="BH31" s="1"/>
      <c r="BI31" s="1" t="e">
        <f t="shared" si="14"/>
        <v>#VALUE!</v>
      </c>
    </row>
    <row r="32" spans="1:61 16384:16384" ht="19.899999999999999" hidden="1" customHeight="1" x14ac:dyDescent="0.2">
      <c r="Y32" s="4" t="s">
        <v>41</v>
      </c>
      <c r="Z32" s="4" t="s">
        <v>30</v>
      </c>
      <c r="AB32" s="4" t="s">
        <v>108</v>
      </c>
      <c r="AE32" s="8" t="s">
        <v>142</v>
      </c>
      <c r="AF32" s="9">
        <v>31504</v>
      </c>
      <c r="AG32" s="9">
        <v>31868</v>
      </c>
      <c r="AH32" s="8" t="e">
        <f t="shared" si="0"/>
        <v>#VALUE!</v>
      </c>
      <c r="AI32" s="8" t="e">
        <f t="shared" si="1"/>
        <v>#VALUE!</v>
      </c>
      <c r="AJ32" s="8" t="e">
        <f t="shared" si="15"/>
        <v>#VALUE!</v>
      </c>
      <c r="AK32" s="8" t="e">
        <f t="shared" si="2"/>
        <v>#VALUE!</v>
      </c>
      <c r="AL32" s="8"/>
      <c r="AM32" s="8" t="s">
        <v>152</v>
      </c>
      <c r="AN32" s="9">
        <v>24199</v>
      </c>
      <c r="AO32" s="9">
        <v>24563</v>
      </c>
      <c r="AP32" s="8" t="e">
        <f t="shared" si="3"/>
        <v>#VALUE!</v>
      </c>
      <c r="AQ32" s="4" t="e">
        <f t="shared" si="4"/>
        <v>#VALUE!</v>
      </c>
      <c r="AR32" s="4" t="e">
        <f t="shared" si="5"/>
        <v>#VALUE!</v>
      </c>
      <c r="AS32" s="4" t="e">
        <f t="shared" si="6"/>
        <v>#VALUE!</v>
      </c>
      <c r="BB32" s="1" t="s">
        <v>145</v>
      </c>
      <c r="BC32" s="44">
        <v>29313</v>
      </c>
      <c r="BD32" s="44">
        <v>29677</v>
      </c>
      <c r="BE32" s="1" t="e">
        <f t="shared" si="11"/>
        <v>#VALUE!</v>
      </c>
      <c r="BF32" s="1" t="e">
        <f t="shared" si="12"/>
        <v>#VALUE!</v>
      </c>
      <c r="BG32" s="1" t="e">
        <f t="shared" si="13"/>
        <v>#VALUE!</v>
      </c>
      <c r="BH32" s="1"/>
      <c r="BI32" s="1" t="e">
        <f t="shared" si="14"/>
        <v>#VALUE!</v>
      </c>
    </row>
    <row r="33" spans="25:61" ht="19.899999999999999" hidden="1" customHeight="1" x14ac:dyDescent="0.2">
      <c r="Y33" s="4" t="s">
        <v>40</v>
      </c>
      <c r="Z33" s="4" t="s">
        <v>31</v>
      </c>
      <c r="AB33" s="4" t="s">
        <v>109</v>
      </c>
      <c r="AE33" s="8" t="s">
        <v>143</v>
      </c>
      <c r="AF33" s="24">
        <v>30774</v>
      </c>
      <c r="AG33" s="24">
        <v>31138</v>
      </c>
      <c r="AH33" s="8" t="e">
        <f t="shared" si="0"/>
        <v>#VALUE!</v>
      </c>
      <c r="AI33" s="8" t="e">
        <f t="shared" si="1"/>
        <v>#VALUE!</v>
      </c>
      <c r="AJ33" s="8" t="e">
        <f t="shared" si="15"/>
        <v>#VALUE!</v>
      </c>
      <c r="AK33" s="8" t="e">
        <f t="shared" si="2"/>
        <v>#VALUE!</v>
      </c>
      <c r="AL33" s="8"/>
      <c r="AM33" s="8" t="s">
        <v>153</v>
      </c>
      <c r="AN33" s="9">
        <v>23469</v>
      </c>
      <c r="AO33" s="9">
        <v>23833</v>
      </c>
      <c r="AP33" s="8" t="e">
        <f t="shared" si="3"/>
        <v>#VALUE!</v>
      </c>
      <c r="AQ33" s="4" t="e">
        <f t="shared" si="4"/>
        <v>#VALUE!</v>
      </c>
      <c r="AR33" s="4" t="e">
        <f>IF(AND($AH$12&gt;=AN33,$AH$12&lt;=AO33),"〇","×")</f>
        <v>#VALUE!</v>
      </c>
      <c r="AS33" s="4" t="e">
        <f t="shared" si="6"/>
        <v>#VALUE!</v>
      </c>
      <c r="BB33" s="1" t="s">
        <v>248</v>
      </c>
      <c r="BC33" s="44">
        <v>28947</v>
      </c>
      <c r="BD33" s="44">
        <v>29312</v>
      </c>
      <c r="BE33" s="1" t="e">
        <f t="shared" si="11"/>
        <v>#VALUE!</v>
      </c>
      <c r="BF33" s="1" t="e">
        <f t="shared" si="12"/>
        <v>#VALUE!</v>
      </c>
      <c r="BG33" s="1" t="e">
        <f t="shared" si="13"/>
        <v>#VALUE!</v>
      </c>
      <c r="BH33" s="1"/>
      <c r="BI33" s="1" t="e">
        <f t="shared" si="14"/>
        <v>#VALUE!</v>
      </c>
    </row>
    <row r="34" spans="25:61" ht="19.899999999999999" hidden="1" customHeight="1" x14ac:dyDescent="0.2">
      <c r="Y34" s="4" t="s">
        <v>39</v>
      </c>
      <c r="Z34" s="4" t="s">
        <v>32</v>
      </c>
      <c r="AB34" s="4" t="s">
        <v>110</v>
      </c>
      <c r="AE34" s="8" t="s">
        <v>144</v>
      </c>
      <c r="AF34" s="9">
        <v>30043</v>
      </c>
      <c r="AG34" s="9">
        <v>30407</v>
      </c>
      <c r="AH34" s="8" t="e">
        <f t="shared" si="0"/>
        <v>#VALUE!</v>
      </c>
      <c r="AI34" s="8" t="e">
        <f t="shared" si="1"/>
        <v>#VALUE!</v>
      </c>
      <c r="AJ34" s="8" t="e">
        <f t="shared" si="15"/>
        <v>#VALUE!</v>
      </c>
      <c r="AK34" s="8" t="e">
        <f t="shared" si="2"/>
        <v>#VALUE!</v>
      </c>
      <c r="AL34" s="8"/>
      <c r="AM34" s="8" t="s">
        <v>154</v>
      </c>
      <c r="AN34" s="9">
        <v>22738</v>
      </c>
      <c r="AO34" s="9">
        <v>23102</v>
      </c>
      <c r="AP34" s="8" t="e">
        <f t="shared" si="3"/>
        <v>#VALUE!</v>
      </c>
      <c r="AQ34" s="4" t="e">
        <f t="shared" si="4"/>
        <v>#VALUE!</v>
      </c>
      <c r="AR34" s="4" t="e">
        <f t="shared" si="5"/>
        <v>#VALUE!</v>
      </c>
      <c r="AS34" s="4" t="e">
        <f t="shared" si="6"/>
        <v>#VALUE!</v>
      </c>
      <c r="BB34" s="1" t="s">
        <v>146</v>
      </c>
      <c r="BC34" s="44">
        <v>28582</v>
      </c>
      <c r="BD34" s="44">
        <v>28946</v>
      </c>
      <c r="BE34" s="1" t="e">
        <f t="shared" si="11"/>
        <v>#VALUE!</v>
      </c>
      <c r="BF34" s="1" t="e">
        <f t="shared" si="12"/>
        <v>#VALUE!</v>
      </c>
      <c r="BG34" s="1" t="e">
        <f t="shared" si="13"/>
        <v>#VALUE!</v>
      </c>
      <c r="BH34" s="1"/>
      <c r="BI34" s="1" t="e">
        <f t="shared" si="14"/>
        <v>#VALUE!</v>
      </c>
    </row>
    <row r="35" spans="25:61" ht="19.899999999999999" hidden="1" customHeight="1" x14ac:dyDescent="0.2">
      <c r="Y35" s="4" t="s">
        <v>38</v>
      </c>
      <c r="Z35" s="4" t="s">
        <v>33</v>
      </c>
      <c r="AB35" s="4" t="s">
        <v>111</v>
      </c>
      <c r="AE35" s="8" t="s">
        <v>145</v>
      </c>
      <c r="AF35" s="24">
        <v>29313</v>
      </c>
      <c r="AG35" s="24">
        <v>29677</v>
      </c>
      <c r="AH35" s="8" t="e">
        <f t="shared" si="0"/>
        <v>#VALUE!</v>
      </c>
      <c r="AI35" s="8" t="e">
        <f t="shared" si="1"/>
        <v>#VALUE!</v>
      </c>
      <c r="AJ35" s="8" t="e">
        <f t="shared" si="15"/>
        <v>#VALUE!</v>
      </c>
      <c r="AK35" s="8" t="e">
        <f t="shared" si="2"/>
        <v>#VALUE!</v>
      </c>
      <c r="AL35" s="8"/>
      <c r="AM35" s="8" t="s">
        <v>155</v>
      </c>
      <c r="AN35" s="9">
        <v>22008</v>
      </c>
      <c r="AO35" s="9">
        <v>22372</v>
      </c>
      <c r="AP35" s="8" t="e">
        <f t="shared" si="3"/>
        <v>#VALUE!</v>
      </c>
      <c r="AQ35" s="4" t="e">
        <f t="shared" si="4"/>
        <v>#VALUE!</v>
      </c>
      <c r="AR35" s="4" t="e">
        <f t="shared" si="5"/>
        <v>#VALUE!</v>
      </c>
      <c r="AS35" s="4" t="e">
        <f t="shared" si="6"/>
        <v>#VALUE!</v>
      </c>
      <c r="BB35" s="1" t="s">
        <v>249</v>
      </c>
      <c r="BC35" s="44">
        <v>28217</v>
      </c>
      <c r="BD35" s="44">
        <v>28581</v>
      </c>
      <c r="BE35" s="1" t="e">
        <f t="shared" si="11"/>
        <v>#VALUE!</v>
      </c>
      <c r="BF35" s="1" t="e">
        <f t="shared" si="12"/>
        <v>#VALUE!</v>
      </c>
      <c r="BG35" s="1" t="e">
        <f t="shared" si="13"/>
        <v>#VALUE!</v>
      </c>
      <c r="BH35" s="1"/>
      <c r="BI35" s="1" t="e">
        <f t="shared" si="14"/>
        <v>#VALUE!</v>
      </c>
    </row>
    <row r="36" spans="25:61" hidden="1" x14ac:dyDescent="0.2">
      <c r="Y36" s="4" t="s">
        <v>37</v>
      </c>
      <c r="Z36" s="4" t="s">
        <v>34</v>
      </c>
      <c r="AB36" s="4" t="s">
        <v>112</v>
      </c>
      <c r="AE36" s="8" t="s">
        <v>146</v>
      </c>
      <c r="AF36" s="9">
        <v>28582</v>
      </c>
      <c r="AG36" s="9">
        <v>28946</v>
      </c>
      <c r="AH36" s="8" t="e">
        <f t="shared" si="0"/>
        <v>#VALUE!</v>
      </c>
      <c r="AI36" s="8" t="e">
        <f t="shared" si="1"/>
        <v>#VALUE!</v>
      </c>
      <c r="AJ36" s="8" t="e">
        <f t="shared" si="15"/>
        <v>#VALUE!</v>
      </c>
      <c r="AK36" s="8" t="e">
        <f t="shared" si="2"/>
        <v>#VALUE!</v>
      </c>
      <c r="AL36" s="8"/>
      <c r="AM36" s="8" t="s">
        <v>156</v>
      </c>
      <c r="AN36" s="9">
        <v>21277</v>
      </c>
      <c r="AO36" s="9">
        <v>21641</v>
      </c>
      <c r="AP36" s="8" t="e">
        <f t="shared" si="3"/>
        <v>#VALUE!</v>
      </c>
      <c r="AQ36" s="4" t="e">
        <f t="shared" si="4"/>
        <v>#VALUE!</v>
      </c>
      <c r="AR36" s="4" t="e">
        <f t="shared" si="5"/>
        <v>#VALUE!</v>
      </c>
      <c r="AS36" s="4" t="e">
        <f t="shared" si="6"/>
        <v>#VALUE!</v>
      </c>
      <c r="BB36" s="1" t="s">
        <v>147</v>
      </c>
      <c r="BC36" s="44">
        <v>27852</v>
      </c>
      <c r="BD36" s="44">
        <v>28216</v>
      </c>
      <c r="BE36" s="1" t="e">
        <f t="shared" si="11"/>
        <v>#VALUE!</v>
      </c>
      <c r="BF36" s="1" t="e">
        <f t="shared" si="12"/>
        <v>#VALUE!</v>
      </c>
      <c r="BG36" s="1" t="e">
        <f t="shared" si="13"/>
        <v>#VALUE!</v>
      </c>
      <c r="BH36" s="1"/>
      <c r="BI36" s="1" t="e">
        <f t="shared" si="14"/>
        <v>#VALUE!</v>
      </c>
    </row>
    <row r="37" spans="25:61" hidden="1" x14ac:dyDescent="0.2">
      <c r="Y37" s="4" t="s">
        <v>36</v>
      </c>
      <c r="AE37" s="8" t="s">
        <v>147</v>
      </c>
      <c r="AF37" s="24">
        <v>27852</v>
      </c>
      <c r="AG37" s="24">
        <v>28216</v>
      </c>
      <c r="AH37" s="8" t="e">
        <f t="shared" si="0"/>
        <v>#VALUE!</v>
      </c>
      <c r="AI37" s="8" t="e">
        <f t="shared" si="1"/>
        <v>#VALUE!</v>
      </c>
      <c r="AJ37" s="8" t="e">
        <f t="shared" si="15"/>
        <v>#VALUE!</v>
      </c>
      <c r="AK37" s="8" t="e">
        <f t="shared" si="2"/>
        <v>#VALUE!</v>
      </c>
      <c r="AL37" s="8"/>
      <c r="AM37" s="8" t="s">
        <v>157</v>
      </c>
      <c r="AN37" s="9">
        <v>20547</v>
      </c>
      <c r="AO37" s="9">
        <v>20911</v>
      </c>
      <c r="AP37" s="8" t="e">
        <f t="shared" si="3"/>
        <v>#VALUE!</v>
      </c>
      <c r="AQ37" s="4" t="e">
        <f t="shared" si="4"/>
        <v>#VALUE!</v>
      </c>
      <c r="AR37" s="4" t="e">
        <f t="shared" si="5"/>
        <v>#VALUE!</v>
      </c>
      <c r="AS37" s="4" t="e">
        <f t="shared" si="6"/>
        <v>#VALUE!</v>
      </c>
      <c r="BB37" s="1" t="s">
        <v>250</v>
      </c>
      <c r="BC37" s="44">
        <v>27486</v>
      </c>
      <c r="BD37" s="44">
        <v>27851</v>
      </c>
      <c r="BE37" s="1" t="e">
        <f t="shared" si="11"/>
        <v>#VALUE!</v>
      </c>
      <c r="BF37" s="1" t="e">
        <f t="shared" si="12"/>
        <v>#VALUE!</v>
      </c>
      <c r="BG37" s="1" t="e">
        <f t="shared" si="13"/>
        <v>#VALUE!</v>
      </c>
      <c r="BH37" s="1"/>
      <c r="BI37" s="1" t="e">
        <f t="shared" si="14"/>
        <v>#VALUE!</v>
      </c>
    </row>
    <row r="38" spans="25:61" hidden="1" x14ac:dyDescent="0.35">
      <c r="Y38" s="4" t="s">
        <v>35</v>
      </c>
      <c r="AE38" s="8" t="s">
        <v>148</v>
      </c>
      <c r="AF38" s="9">
        <v>27121</v>
      </c>
      <c r="AG38" s="9">
        <v>27485</v>
      </c>
      <c r="AH38" s="8" t="e">
        <f t="shared" si="0"/>
        <v>#VALUE!</v>
      </c>
      <c r="AI38" s="8" t="e">
        <f t="shared" si="1"/>
        <v>#VALUE!</v>
      </c>
      <c r="AJ38" s="8" t="e">
        <f t="shared" si="15"/>
        <v>#VALUE!</v>
      </c>
      <c r="AK38" s="8" t="e">
        <f t="shared" si="2"/>
        <v>#VALUE!</v>
      </c>
      <c r="AL38" s="8"/>
      <c r="AM38" s="8" t="s">
        <v>158</v>
      </c>
      <c r="AN38" s="9">
        <v>19816</v>
      </c>
      <c r="AO38" s="9">
        <v>20180</v>
      </c>
      <c r="AP38" s="8" t="e">
        <f t="shared" si="3"/>
        <v>#VALUE!</v>
      </c>
      <c r="AQ38" s="4" t="e">
        <f t="shared" si="4"/>
        <v>#VALUE!</v>
      </c>
      <c r="AR38" s="4" t="e">
        <f t="shared" si="5"/>
        <v>#VALUE!</v>
      </c>
      <c r="AS38" s="4" t="e">
        <f t="shared" si="6"/>
        <v>#VALUE!</v>
      </c>
      <c r="AU38" s="1"/>
      <c r="AV38" s="43" t="s">
        <v>225</v>
      </c>
      <c r="AW38" s="1"/>
      <c r="AX38" s="1"/>
      <c r="AY38" s="1"/>
      <c r="AZ38" s="1"/>
      <c r="BA38" s="1"/>
      <c r="BB38" s="1" t="s">
        <v>148</v>
      </c>
      <c r="BC38" s="44">
        <v>27121</v>
      </c>
      <c r="BD38" s="44">
        <v>27485</v>
      </c>
      <c r="BE38" s="1" t="e">
        <f t="shared" si="11"/>
        <v>#VALUE!</v>
      </c>
      <c r="BF38" s="1" t="e">
        <f t="shared" si="12"/>
        <v>#VALUE!</v>
      </c>
      <c r="BG38" s="1" t="e">
        <f t="shared" si="13"/>
        <v>#VALUE!</v>
      </c>
      <c r="BH38" s="1"/>
      <c r="BI38" s="1" t="e">
        <f t="shared" si="14"/>
        <v>#VALUE!</v>
      </c>
    </row>
    <row r="39" spans="25:61" hidden="1" x14ac:dyDescent="0.35">
      <c r="Y39" s="4" t="s">
        <v>34</v>
      </c>
      <c r="AE39" s="8" t="s">
        <v>149</v>
      </c>
      <c r="AF39" s="24">
        <v>26391</v>
      </c>
      <c r="AG39" s="24">
        <v>26755</v>
      </c>
      <c r="AH39" s="8" t="e">
        <f t="shared" si="0"/>
        <v>#VALUE!</v>
      </c>
      <c r="AI39" s="8" t="e">
        <f t="shared" si="1"/>
        <v>#VALUE!</v>
      </c>
      <c r="AJ39" s="8" t="e">
        <f t="shared" si="15"/>
        <v>#VALUE!</v>
      </c>
      <c r="AK39" s="8" t="e">
        <f t="shared" si="2"/>
        <v>#VALUE!</v>
      </c>
      <c r="AL39" s="8"/>
      <c r="AM39" s="8" t="s">
        <v>159</v>
      </c>
      <c r="AN39" s="9">
        <v>19086</v>
      </c>
      <c r="AO39" s="9">
        <v>19450</v>
      </c>
      <c r="AP39" s="8" t="e">
        <f t="shared" si="3"/>
        <v>#VALUE!</v>
      </c>
      <c r="AQ39" s="4" t="e">
        <f t="shared" si="4"/>
        <v>#VALUE!</v>
      </c>
      <c r="AR39" s="4" t="e">
        <f t="shared" si="5"/>
        <v>#VALUE!</v>
      </c>
      <c r="AS39" s="4" t="e">
        <f t="shared" si="6"/>
        <v>#VALUE!</v>
      </c>
      <c r="AU39" s="43">
        <v>36</v>
      </c>
      <c r="AV39" s="44">
        <v>32235</v>
      </c>
      <c r="AW39" s="44">
        <v>32599</v>
      </c>
      <c r="AX39" s="8" t="e">
        <f>IF(AND($AH$6&gt;=AV39,$AH$6&lt;=AW39),"〇","×")</f>
        <v>#VALUE!</v>
      </c>
      <c r="AY39" s="8" t="e">
        <f>IF(AND($AH$9&gt;=AV39,$AH$9&lt;=AW39),"〇","×")</f>
        <v>#VALUE!</v>
      </c>
      <c r="AZ39" s="8" t="e">
        <f>IF(AND($AH$12&gt;=AV39,$AH$12&lt;=AW39),"〇","×")</f>
        <v>#VALUE!</v>
      </c>
      <c r="BA39" s="1" t="e">
        <f>IF(AND($AH$15&gt;=AV39,$AH$15&lt;=AW39),"〇","×")</f>
        <v>#VALUE!</v>
      </c>
      <c r="BB39" s="1" t="s">
        <v>251</v>
      </c>
      <c r="BC39" s="44">
        <v>26756</v>
      </c>
      <c r="BD39" s="44">
        <v>27120</v>
      </c>
      <c r="BE39" s="1" t="e">
        <f t="shared" si="11"/>
        <v>#VALUE!</v>
      </c>
      <c r="BF39" s="1" t="e">
        <f t="shared" si="12"/>
        <v>#VALUE!</v>
      </c>
      <c r="BG39" s="1" t="e">
        <f t="shared" si="13"/>
        <v>#VALUE!</v>
      </c>
      <c r="BH39" s="1"/>
      <c r="BI39" s="1" t="e">
        <f t="shared" si="14"/>
        <v>#VALUE!</v>
      </c>
    </row>
    <row r="40" spans="25:61" hidden="1" x14ac:dyDescent="0.35">
      <c r="Y40" s="4" t="s">
        <v>33</v>
      </c>
      <c r="AE40" s="8" t="s">
        <v>150</v>
      </c>
      <c r="AF40" s="9">
        <v>25660</v>
      </c>
      <c r="AG40" s="9">
        <v>26024</v>
      </c>
      <c r="AH40" s="8" t="e">
        <f t="shared" si="0"/>
        <v>#VALUE!</v>
      </c>
      <c r="AI40" s="8" t="e">
        <f t="shared" si="1"/>
        <v>#VALUE!</v>
      </c>
      <c r="AJ40" s="8" t="e">
        <f t="shared" si="15"/>
        <v>#VALUE!</v>
      </c>
      <c r="AK40" s="8" t="e">
        <f t="shared" si="2"/>
        <v>#VALUE!</v>
      </c>
      <c r="AL40" s="8"/>
      <c r="AM40" s="8" t="s">
        <v>160</v>
      </c>
      <c r="AN40" s="9">
        <v>18355</v>
      </c>
      <c r="AO40" s="9">
        <v>18719</v>
      </c>
      <c r="AP40" s="8" t="e">
        <f t="shared" si="3"/>
        <v>#VALUE!</v>
      </c>
      <c r="AQ40" s="4" t="e">
        <f t="shared" si="4"/>
        <v>#VALUE!</v>
      </c>
      <c r="AR40" s="4" t="e">
        <f t="shared" si="5"/>
        <v>#VALUE!</v>
      </c>
      <c r="AS40" s="4" t="e">
        <f t="shared" si="6"/>
        <v>#VALUE!</v>
      </c>
      <c r="AU40" s="43">
        <v>38</v>
      </c>
      <c r="AV40" s="44">
        <v>31504</v>
      </c>
      <c r="AW40" s="44">
        <v>31868</v>
      </c>
      <c r="AX40" s="8" t="e">
        <f>IF(AND($AH$6&gt;=AV40,$AH$6&lt;=AW40),"〇","×")</f>
        <v>#VALUE!</v>
      </c>
      <c r="AY40" s="1" t="e">
        <f>IF(AND($AH$9&gt;=AV40,$AH$9&lt;=AW40),"〇","×")</f>
        <v>#VALUE!</v>
      </c>
      <c r="AZ40" s="1" t="e">
        <f>IF(AND($AH$12&gt;=AV40,$AH$12&lt;=AW40),"〇","×")</f>
        <v>#VALUE!</v>
      </c>
      <c r="BA40" s="1" t="e">
        <f>IF(AND($AH$15&gt;=AV40,$AH$15&lt;=AW40),"〇","×")</f>
        <v>#VALUE!</v>
      </c>
      <c r="BB40" s="1" t="s">
        <v>149</v>
      </c>
      <c r="BC40" s="44">
        <v>26391</v>
      </c>
      <c r="BD40" s="44">
        <v>26755</v>
      </c>
      <c r="BE40" s="1" t="e">
        <f t="shared" si="11"/>
        <v>#VALUE!</v>
      </c>
      <c r="BF40" s="1" t="e">
        <f t="shared" si="12"/>
        <v>#VALUE!</v>
      </c>
      <c r="BG40" s="1" t="e">
        <f t="shared" si="13"/>
        <v>#VALUE!</v>
      </c>
      <c r="BH40" s="1"/>
      <c r="BI40" s="1" t="e">
        <f t="shared" si="14"/>
        <v>#VALUE!</v>
      </c>
    </row>
    <row r="41" spans="25:61" hidden="1" x14ac:dyDescent="0.2">
      <c r="Y41" s="4" t="s">
        <v>32</v>
      </c>
      <c r="AE41" s="8" t="s">
        <v>151</v>
      </c>
      <c r="AF41" s="24">
        <v>24930</v>
      </c>
      <c r="AG41" s="24">
        <v>25294</v>
      </c>
      <c r="AH41" s="8" t="e">
        <f t="shared" si="0"/>
        <v>#VALUE!</v>
      </c>
      <c r="AI41" s="8" t="e">
        <f t="shared" si="1"/>
        <v>#VALUE!</v>
      </c>
      <c r="AJ41" s="8" t="e">
        <f t="shared" si="15"/>
        <v>#VALUE!</v>
      </c>
      <c r="AK41" s="8" t="e">
        <f t="shared" si="2"/>
        <v>#VALUE!</v>
      </c>
      <c r="AL41" s="8"/>
      <c r="AM41" s="8" t="s">
        <v>161</v>
      </c>
      <c r="AN41" s="9">
        <v>17625</v>
      </c>
      <c r="AO41" s="9">
        <v>17989</v>
      </c>
      <c r="AP41" s="8" t="e">
        <f t="shared" si="3"/>
        <v>#VALUE!</v>
      </c>
      <c r="AQ41" s="4" t="e">
        <f t="shared" si="4"/>
        <v>#VALUE!</v>
      </c>
      <c r="AR41" s="4" t="e">
        <f t="shared" si="5"/>
        <v>#VALUE!</v>
      </c>
      <c r="AS41" s="4" t="e">
        <f t="shared" si="6"/>
        <v>#VALUE!</v>
      </c>
      <c r="BB41" s="1" t="s">
        <v>252</v>
      </c>
      <c r="BC41" s="44">
        <v>26025</v>
      </c>
      <c r="BD41" s="44">
        <v>26390</v>
      </c>
      <c r="BE41" s="1" t="e">
        <f t="shared" si="11"/>
        <v>#VALUE!</v>
      </c>
      <c r="BF41" s="1" t="e">
        <f t="shared" si="12"/>
        <v>#VALUE!</v>
      </c>
      <c r="BG41" s="1" t="e">
        <f t="shared" si="13"/>
        <v>#VALUE!</v>
      </c>
      <c r="BH41" s="1"/>
      <c r="BI41" s="1" t="e">
        <f t="shared" si="14"/>
        <v>#VALUE!</v>
      </c>
    </row>
    <row r="42" spans="25:61" hidden="1" x14ac:dyDescent="0.2">
      <c r="Y42" s="4" t="s">
        <v>31</v>
      </c>
      <c r="AE42" s="8" t="s">
        <v>152</v>
      </c>
      <c r="AF42" s="9">
        <v>24199</v>
      </c>
      <c r="AG42" s="9">
        <v>24563</v>
      </c>
      <c r="AH42" s="8" t="e">
        <f t="shared" si="0"/>
        <v>#VALUE!</v>
      </c>
      <c r="AI42" s="8" t="e">
        <f t="shared" si="1"/>
        <v>#VALUE!</v>
      </c>
      <c r="AJ42" s="8" t="e">
        <f t="shared" si="15"/>
        <v>#VALUE!</v>
      </c>
      <c r="AK42" s="8" t="e">
        <f t="shared" si="2"/>
        <v>#VALUE!</v>
      </c>
      <c r="AL42" s="8"/>
      <c r="AM42" s="8" t="s">
        <v>162</v>
      </c>
      <c r="AN42" s="9">
        <v>16894</v>
      </c>
      <c r="AO42" s="9">
        <v>17258</v>
      </c>
      <c r="AP42" s="8" t="e">
        <f t="shared" si="3"/>
        <v>#VALUE!</v>
      </c>
      <c r="AQ42" s="4" t="e">
        <f t="shared" si="4"/>
        <v>#VALUE!</v>
      </c>
      <c r="AR42" s="4" t="e">
        <f t="shared" si="5"/>
        <v>#VALUE!</v>
      </c>
      <c r="AS42" s="4" t="e">
        <f t="shared" si="6"/>
        <v>#VALUE!</v>
      </c>
      <c r="BB42" s="1" t="s">
        <v>150</v>
      </c>
      <c r="BC42" s="44">
        <v>25660</v>
      </c>
      <c r="BD42" s="44">
        <v>26024</v>
      </c>
      <c r="BE42" s="1" t="e">
        <f t="shared" si="11"/>
        <v>#VALUE!</v>
      </c>
      <c r="BF42" s="1" t="e">
        <f t="shared" si="12"/>
        <v>#VALUE!</v>
      </c>
      <c r="BG42" s="1" t="e">
        <f t="shared" si="13"/>
        <v>#VALUE!</v>
      </c>
      <c r="BH42" s="1"/>
      <c r="BI42" s="1" t="e">
        <f t="shared" si="14"/>
        <v>#VALUE!</v>
      </c>
    </row>
    <row r="43" spans="25:61" hidden="1" x14ac:dyDescent="0.2">
      <c r="Y43" s="4" t="s">
        <v>30</v>
      </c>
      <c r="AE43" s="8" t="s">
        <v>153</v>
      </c>
      <c r="AF43" s="24">
        <v>23469</v>
      </c>
      <c r="AG43" s="24">
        <v>23833</v>
      </c>
      <c r="AH43" s="8" t="e">
        <f t="shared" si="0"/>
        <v>#VALUE!</v>
      </c>
      <c r="AI43" s="8" t="e">
        <f t="shared" si="1"/>
        <v>#VALUE!</v>
      </c>
      <c r="AJ43" s="8" t="e">
        <f t="shared" si="15"/>
        <v>#VALUE!</v>
      </c>
      <c r="AK43" s="8" t="e">
        <f t="shared" si="2"/>
        <v>#VALUE!</v>
      </c>
      <c r="AL43" s="8"/>
      <c r="AM43" s="8" t="s">
        <v>163</v>
      </c>
      <c r="AN43" s="9">
        <v>16164</v>
      </c>
      <c r="AO43" s="9">
        <v>16528</v>
      </c>
      <c r="AP43" s="8" t="e">
        <f t="shared" si="3"/>
        <v>#VALUE!</v>
      </c>
      <c r="AQ43" s="4" t="e">
        <f t="shared" si="4"/>
        <v>#VALUE!</v>
      </c>
      <c r="AR43" s="4" t="e">
        <f t="shared" si="5"/>
        <v>#VALUE!</v>
      </c>
      <c r="AS43" s="4" t="e">
        <f t="shared" si="6"/>
        <v>#VALUE!</v>
      </c>
      <c r="BB43" s="1" t="s">
        <v>253</v>
      </c>
      <c r="BC43" s="44">
        <v>25295</v>
      </c>
      <c r="BD43" s="44">
        <v>25659</v>
      </c>
      <c r="BE43" s="1" t="e">
        <f t="shared" si="11"/>
        <v>#VALUE!</v>
      </c>
      <c r="BF43" s="1" t="e">
        <f t="shared" si="12"/>
        <v>#VALUE!</v>
      </c>
      <c r="BG43" s="1" t="e">
        <f t="shared" si="13"/>
        <v>#VALUE!</v>
      </c>
      <c r="BH43" s="1"/>
      <c r="BI43" s="1" t="e">
        <f t="shared" si="14"/>
        <v>#VALUE!</v>
      </c>
    </row>
    <row r="44" spans="25:61" hidden="1" x14ac:dyDescent="0.2">
      <c r="Y44" s="4" t="s">
        <v>29</v>
      </c>
      <c r="AE44" s="8" t="s">
        <v>154</v>
      </c>
      <c r="AF44" s="9">
        <v>22738</v>
      </c>
      <c r="AG44" s="9">
        <v>23102</v>
      </c>
      <c r="AH44" s="8" t="e">
        <f t="shared" si="0"/>
        <v>#VALUE!</v>
      </c>
      <c r="AI44" s="8" t="e">
        <f t="shared" si="1"/>
        <v>#VALUE!</v>
      </c>
      <c r="AJ44" s="8" t="e">
        <f t="shared" si="15"/>
        <v>#VALUE!</v>
      </c>
      <c r="AK44" s="8" t="e">
        <f t="shared" si="2"/>
        <v>#VALUE!</v>
      </c>
      <c r="AL44" s="8"/>
      <c r="AM44" s="8" t="s">
        <v>164</v>
      </c>
      <c r="AN44" s="9">
        <v>15433</v>
      </c>
      <c r="AO44" s="9">
        <v>15797</v>
      </c>
      <c r="AP44" s="8" t="e">
        <f t="shared" si="3"/>
        <v>#VALUE!</v>
      </c>
      <c r="AQ44" s="4" t="e">
        <f t="shared" si="4"/>
        <v>#VALUE!</v>
      </c>
      <c r="AR44" s="4" t="e">
        <f t="shared" si="5"/>
        <v>#VALUE!</v>
      </c>
      <c r="AS44" s="4" t="e">
        <f t="shared" si="6"/>
        <v>#VALUE!</v>
      </c>
      <c r="BB44" s="1" t="s">
        <v>151</v>
      </c>
      <c r="BC44" s="44">
        <v>24930</v>
      </c>
      <c r="BD44" s="44">
        <v>25294</v>
      </c>
      <c r="BE44" s="1" t="e">
        <f t="shared" si="11"/>
        <v>#VALUE!</v>
      </c>
      <c r="BF44" s="1" t="e">
        <f t="shared" si="12"/>
        <v>#VALUE!</v>
      </c>
      <c r="BG44" s="1" t="e">
        <f t="shared" si="13"/>
        <v>#VALUE!</v>
      </c>
      <c r="BH44" s="1"/>
      <c r="BI44" s="1" t="e">
        <f t="shared" si="14"/>
        <v>#VALUE!</v>
      </c>
    </row>
    <row r="45" spans="25:61" hidden="1" x14ac:dyDescent="0.2">
      <c r="Y45" s="4" t="s">
        <v>28</v>
      </c>
      <c r="AE45" s="8" t="s">
        <v>155</v>
      </c>
      <c r="AF45" s="24">
        <v>22008</v>
      </c>
      <c r="AG45" s="24">
        <v>22372</v>
      </c>
      <c r="AH45" s="8" t="e">
        <f t="shared" si="0"/>
        <v>#VALUE!</v>
      </c>
      <c r="AI45" s="8" t="e">
        <f t="shared" si="1"/>
        <v>#VALUE!</v>
      </c>
      <c r="AJ45" s="8" t="e">
        <f t="shared" si="15"/>
        <v>#VALUE!</v>
      </c>
      <c r="AK45" s="8" t="e">
        <f t="shared" si="2"/>
        <v>#VALUE!</v>
      </c>
      <c r="AL45" s="8"/>
      <c r="AM45" s="8" t="s">
        <v>165</v>
      </c>
      <c r="AN45" s="9">
        <v>14703</v>
      </c>
      <c r="AO45" s="9">
        <v>15067</v>
      </c>
      <c r="AP45" s="8" t="e">
        <f t="shared" si="3"/>
        <v>#VALUE!</v>
      </c>
      <c r="AQ45" s="4" t="e">
        <f t="shared" si="4"/>
        <v>#VALUE!</v>
      </c>
      <c r="AR45" s="4" t="e">
        <f t="shared" si="5"/>
        <v>#VALUE!</v>
      </c>
      <c r="AS45" s="4" t="e">
        <f t="shared" si="6"/>
        <v>#VALUE!</v>
      </c>
      <c r="BB45" s="1" t="s">
        <v>254</v>
      </c>
      <c r="BC45" s="44">
        <v>24564</v>
      </c>
      <c r="BD45" s="44">
        <v>24929</v>
      </c>
      <c r="BE45" s="1" t="e">
        <f t="shared" si="11"/>
        <v>#VALUE!</v>
      </c>
      <c r="BF45" s="1" t="e">
        <f t="shared" si="12"/>
        <v>#VALUE!</v>
      </c>
      <c r="BG45" s="1" t="e">
        <f t="shared" si="13"/>
        <v>#VALUE!</v>
      </c>
      <c r="BH45" s="1"/>
      <c r="BI45" s="1" t="e">
        <f t="shared" si="14"/>
        <v>#VALUE!</v>
      </c>
    </row>
    <row r="46" spans="25:61" hidden="1" x14ac:dyDescent="0.2">
      <c r="Y46" s="4" t="s">
        <v>27</v>
      </c>
      <c r="AE46" s="8" t="s">
        <v>156</v>
      </c>
      <c r="AF46" s="9">
        <v>21277</v>
      </c>
      <c r="AG46" s="9">
        <v>21641</v>
      </c>
      <c r="AH46" s="8" t="e">
        <f t="shared" si="0"/>
        <v>#VALUE!</v>
      </c>
      <c r="AI46" s="8" t="e">
        <f t="shared" si="1"/>
        <v>#VALUE!</v>
      </c>
      <c r="AJ46" s="8" t="e">
        <f t="shared" si="15"/>
        <v>#VALUE!</v>
      </c>
      <c r="AK46" s="8" t="e">
        <f t="shared" si="2"/>
        <v>#VALUE!</v>
      </c>
      <c r="AL46" s="8"/>
      <c r="AM46" s="8" t="s">
        <v>166</v>
      </c>
      <c r="AN46" s="9">
        <v>13972</v>
      </c>
      <c r="AO46" s="9">
        <v>14336</v>
      </c>
      <c r="AP46" s="8" t="e">
        <f t="shared" si="3"/>
        <v>#VALUE!</v>
      </c>
      <c r="AQ46" s="4" t="e">
        <f t="shared" si="4"/>
        <v>#VALUE!</v>
      </c>
      <c r="AR46" s="4" t="e">
        <f t="shared" si="5"/>
        <v>#VALUE!</v>
      </c>
      <c r="AS46" s="4" t="e">
        <f t="shared" si="6"/>
        <v>#VALUE!</v>
      </c>
      <c r="BB46" s="1" t="s">
        <v>152</v>
      </c>
      <c r="BC46" s="44">
        <v>24199</v>
      </c>
      <c r="BD46" s="44">
        <v>24563</v>
      </c>
      <c r="BE46" s="1" t="e">
        <f t="shared" si="11"/>
        <v>#VALUE!</v>
      </c>
      <c r="BF46" s="1" t="e">
        <f t="shared" si="12"/>
        <v>#VALUE!</v>
      </c>
      <c r="BG46" s="1" t="e">
        <f t="shared" si="13"/>
        <v>#VALUE!</v>
      </c>
      <c r="BH46" s="1"/>
      <c r="BI46" s="1" t="e">
        <f t="shared" si="14"/>
        <v>#VALUE!</v>
      </c>
    </row>
    <row r="47" spans="25:61" hidden="1" x14ac:dyDescent="0.2">
      <c r="Y47" s="4" t="s">
        <v>26</v>
      </c>
      <c r="AE47" s="8" t="s">
        <v>157</v>
      </c>
      <c r="AF47" s="24">
        <v>20547</v>
      </c>
      <c r="AG47" s="24">
        <v>20911</v>
      </c>
      <c r="AH47" s="8" t="e">
        <f t="shared" si="0"/>
        <v>#VALUE!</v>
      </c>
      <c r="AI47" s="8" t="e">
        <f t="shared" si="1"/>
        <v>#VALUE!</v>
      </c>
      <c r="AJ47" s="8" t="e">
        <f t="shared" si="15"/>
        <v>#VALUE!</v>
      </c>
      <c r="AK47" s="8" t="e">
        <f t="shared" si="2"/>
        <v>#VALUE!</v>
      </c>
      <c r="AL47" s="8"/>
      <c r="AM47" s="8" t="s">
        <v>167</v>
      </c>
      <c r="AN47" s="9">
        <v>13242</v>
      </c>
      <c r="AO47" s="9">
        <v>13606</v>
      </c>
      <c r="AP47" s="8" t="e">
        <f t="shared" si="3"/>
        <v>#VALUE!</v>
      </c>
      <c r="AQ47" s="4" t="e">
        <f t="shared" si="4"/>
        <v>#VALUE!</v>
      </c>
      <c r="AR47" s="4" t="e">
        <f t="shared" si="5"/>
        <v>#VALUE!</v>
      </c>
      <c r="AS47" s="4" t="e">
        <f t="shared" si="6"/>
        <v>#VALUE!</v>
      </c>
      <c r="BB47" s="1" t="s">
        <v>255</v>
      </c>
      <c r="BC47" s="44">
        <v>23834</v>
      </c>
      <c r="BD47" s="44">
        <v>24198</v>
      </c>
      <c r="BE47" s="1" t="e">
        <f t="shared" si="11"/>
        <v>#VALUE!</v>
      </c>
      <c r="BF47" s="1" t="e">
        <f t="shared" si="12"/>
        <v>#VALUE!</v>
      </c>
      <c r="BG47" s="1" t="e">
        <f t="shared" si="13"/>
        <v>#VALUE!</v>
      </c>
      <c r="BH47" s="1"/>
      <c r="BI47" s="1" t="e">
        <f t="shared" si="14"/>
        <v>#VALUE!</v>
      </c>
    </row>
    <row r="48" spans="25:61" hidden="1" x14ac:dyDescent="0.2">
      <c r="Y48" s="4" t="s">
        <v>25</v>
      </c>
      <c r="AE48" s="8" t="s">
        <v>158</v>
      </c>
      <c r="AF48" s="9">
        <v>19816</v>
      </c>
      <c r="AG48" s="9">
        <v>20180</v>
      </c>
      <c r="AH48" s="8" t="e">
        <f t="shared" si="0"/>
        <v>#VALUE!</v>
      </c>
      <c r="AI48" s="8" t="e">
        <f t="shared" si="1"/>
        <v>#VALUE!</v>
      </c>
      <c r="AJ48" s="8" t="e">
        <f t="shared" si="15"/>
        <v>#VALUE!</v>
      </c>
      <c r="AK48" s="8" t="e">
        <f t="shared" si="2"/>
        <v>#VALUE!</v>
      </c>
      <c r="AL48" s="8"/>
      <c r="AM48" s="8" t="s">
        <v>168</v>
      </c>
      <c r="AN48" s="9">
        <v>12511</v>
      </c>
      <c r="AO48" s="9">
        <v>12875</v>
      </c>
      <c r="AP48" s="8" t="e">
        <f t="shared" si="3"/>
        <v>#VALUE!</v>
      </c>
      <c r="AQ48" s="4" t="e">
        <f t="shared" si="4"/>
        <v>#VALUE!</v>
      </c>
      <c r="AR48" s="4" t="e">
        <f t="shared" si="5"/>
        <v>#VALUE!</v>
      </c>
      <c r="AS48" s="4" t="e">
        <f t="shared" si="6"/>
        <v>#VALUE!</v>
      </c>
      <c r="BB48" s="1" t="s">
        <v>153</v>
      </c>
      <c r="BC48" s="44">
        <v>23469</v>
      </c>
      <c r="BD48" s="44">
        <v>23833</v>
      </c>
      <c r="BE48" s="1" t="e">
        <f t="shared" si="11"/>
        <v>#VALUE!</v>
      </c>
      <c r="BF48" s="1" t="e">
        <f t="shared" si="12"/>
        <v>#VALUE!</v>
      </c>
      <c r="BG48" s="1" t="e">
        <f t="shared" si="13"/>
        <v>#VALUE!</v>
      </c>
      <c r="BH48" s="1"/>
      <c r="BI48" s="1" t="e">
        <f t="shared" si="14"/>
        <v>#VALUE!</v>
      </c>
    </row>
    <row r="49" spans="25:61" hidden="1" x14ac:dyDescent="0.2">
      <c r="Y49" s="4" t="s">
        <v>24</v>
      </c>
      <c r="AE49" s="8" t="s">
        <v>159</v>
      </c>
      <c r="AF49" s="24">
        <v>19086</v>
      </c>
      <c r="AG49" s="24">
        <v>19450</v>
      </c>
      <c r="AH49" s="8" t="e">
        <f t="shared" si="0"/>
        <v>#VALUE!</v>
      </c>
      <c r="AI49" s="8" t="e">
        <f t="shared" si="1"/>
        <v>#VALUE!</v>
      </c>
      <c r="AJ49" s="8" t="e">
        <f t="shared" si="15"/>
        <v>#VALUE!</v>
      </c>
      <c r="AK49" s="8" t="e">
        <f t="shared" si="2"/>
        <v>#VALUE!</v>
      </c>
      <c r="AL49" s="8"/>
      <c r="AM49" s="8" t="s">
        <v>169</v>
      </c>
      <c r="AN49" s="9">
        <v>11781</v>
      </c>
      <c r="AO49" s="9">
        <v>12145</v>
      </c>
      <c r="AP49" s="8" t="e">
        <f t="shared" si="3"/>
        <v>#VALUE!</v>
      </c>
      <c r="AQ49" s="4" t="e">
        <f t="shared" si="4"/>
        <v>#VALUE!</v>
      </c>
      <c r="AR49" s="4" t="e">
        <f t="shared" si="5"/>
        <v>#VALUE!</v>
      </c>
      <c r="AS49" s="4" t="e">
        <f t="shared" si="6"/>
        <v>#VALUE!</v>
      </c>
      <c r="BB49" s="1" t="s">
        <v>256</v>
      </c>
      <c r="BC49" s="44">
        <v>23103</v>
      </c>
      <c r="BD49" s="44">
        <v>23468</v>
      </c>
      <c r="BE49" s="1" t="e">
        <f t="shared" si="11"/>
        <v>#VALUE!</v>
      </c>
      <c r="BF49" s="1" t="e">
        <f t="shared" si="12"/>
        <v>#VALUE!</v>
      </c>
      <c r="BG49" s="1" t="e">
        <f t="shared" si="13"/>
        <v>#VALUE!</v>
      </c>
      <c r="BH49" s="1"/>
      <c r="BI49" s="1" t="e">
        <f t="shared" si="14"/>
        <v>#VALUE!</v>
      </c>
    </row>
    <row r="50" spans="25:61" hidden="1" x14ac:dyDescent="0.2">
      <c r="Y50" s="4" t="s">
        <v>23</v>
      </c>
      <c r="AE50" s="8" t="s">
        <v>160</v>
      </c>
      <c r="AF50" s="9">
        <v>18355</v>
      </c>
      <c r="AG50" s="9">
        <v>18719</v>
      </c>
      <c r="AH50" s="8" t="e">
        <f t="shared" si="0"/>
        <v>#VALUE!</v>
      </c>
      <c r="AI50" s="8" t="e">
        <f t="shared" si="1"/>
        <v>#VALUE!</v>
      </c>
      <c r="AJ50" s="8" t="e">
        <f t="shared" si="15"/>
        <v>#VALUE!</v>
      </c>
      <c r="AK50" s="8" t="e">
        <f t="shared" si="2"/>
        <v>#VALUE!</v>
      </c>
      <c r="AL50" s="8"/>
      <c r="AM50" s="8" t="s">
        <v>170</v>
      </c>
      <c r="AN50" s="9">
        <v>11050</v>
      </c>
      <c r="AO50" s="9">
        <v>11414</v>
      </c>
      <c r="AP50" s="8" t="e">
        <f t="shared" si="3"/>
        <v>#VALUE!</v>
      </c>
      <c r="AQ50" s="4" t="e">
        <f t="shared" si="4"/>
        <v>#VALUE!</v>
      </c>
      <c r="AR50" s="4" t="e">
        <f t="shared" si="5"/>
        <v>#VALUE!</v>
      </c>
      <c r="AS50" s="4" t="e">
        <f t="shared" si="6"/>
        <v>#VALUE!</v>
      </c>
      <c r="BB50" s="1" t="s">
        <v>154</v>
      </c>
      <c r="BC50" s="44">
        <v>22738</v>
      </c>
      <c r="BD50" s="44">
        <v>23102</v>
      </c>
      <c r="BE50" s="1" t="e">
        <f t="shared" si="11"/>
        <v>#VALUE!</v>
      </c>
      <c r="BF50" s="1" t="e">
        <f t="shared" si="12"/>
        <v>#VALUE!</v>
      </c>
      <c r="BG50" s="1" t="e">
        <f t="shared" si="13"/>
        <v>#VALUE!</v>
      </c>
      <c r="BH50" s="1"/>
      <c r="BI50" s="1" t="e">
        <f t="shared" si="14"/>
        <v>#VALUE!</v>
      </c>
    </row>
    <row r="51" spans="25:61" hidden="1" x14ac:dyDescent="0.2">
      <c r="Y51" s="4" t="s">
        <v>22</v>
      </c>
      <c r="AE51" s="8" t="s">
        <v>161</v>
      </c>
      <c r="AF51" s="24">
        <v>17625</v>
      </c>
      <c r="AG51" s="24">
        <v>17989</v>
      </c>
      <c r="AH51" s="8" t="e">
        <f>IF(AND($AH$6&gt;=AF51,$AH$6&lt;=AG51),"〇","×")</f>
        <v>#VALUE!</v>
      </c>
      <c r="AI51" s="8" t="e">
        <f t="shared" si="1"/>
        <v>#VALUE!</v>
      </c>
      <c r="AJ51" s="8" t="e">
        <f t="shared" si="15"/>
        <v>#VALUE!</v>
      </c>
      <c r="AK51" s="8" t="e">
        <f t="shared" si="2"/>
        <v>#VALUE!</v>
      </c>
      <c r="AL51" s="8"/>
      <c r="AM51" s="8" t="s">
        <v>171</v>
      </c>
      <c r="AN51" s="9">
        <v>10320</v>
      </c>
      <c r="AO51" s="9">
        <v>10684</v>
      </c>
      <c r="AP51" s="8" t="e">
        <f t="shared" si="3"/>
        <v>#VALUE!</v>
      </c>
      <c r="AQ51" s="4" t="e">
        <f t="shared" si="4"/>
        <v>#VALUE!</v>
      </c>
      <c r="AR51" s="4" t="e">
        <f t="shared" si="5"/>
        <v>#VALUE!</v>
      </c>
      <c r="AS51" s="4" t="e">
        <f t="shared" si="6"/>
        <v>#VALUE!</v>
      </c>
      <c r="BB51" s="1" t="s">
        <v>257</v>
      </c>
      <c r="BC51" s="44">
        <v>22373</v>
      </c>
      <c r="BD51" s="44">
        <v>22737</v>
      </c>
      <c r="BE51" s="1" t="e">
        <f t="shared" si="11"/>
        <v>#VALUE!</v>
      </c>
      <c r="BF51" s="1" t="e">
        <f t="shared" si="12"/>
        <v>#VALUE!</v>
      </c>
      <c r="BG51" s="1" t="e">
        <f t="shared" si="13"/>
        <v>#VALUE!</v>
      </c>
      <c r="BH51" s="1"/>
      <c r="BI51" s="1" t="e">
        <f t="shared" si="14"/>
        <v>#VALUE!</v>
      </c>
    </row>
    <row r="52" spans="25:61" hidden="1" x14ac:dyDescent="0.2">
      <c r="Y52" s="4" t="s">
        <v>21</v>
      </c>
      <c r="AE52" s="8" t="s">
        <v>162</v>
      </c>
      <c r="AF52" s="9">
        <v>16894</v>
      </c>
      <c r="AG52" s="9">
        <v>17258</v>
      </c>
      <c r="AH52" s="8" t="e">
        <f t="shared" si="0"/>
        <v>#VALUE!</v>
      </c>
      <c r="AI52" s="8" t="e">
        <f t="shared" si="1"/>
        <v>#VALUE!</v>
      </c>
      <c r="AJ52" s="8" t="e">
        <f t="shared" si="15"/>
        <v>#VALUE!</v>
      </c>
      <c r="AK52" s="8" t="e">
        <f t="shared" si="2"/>
        <v>#VALUE!</v>
      </c>
      <c r="AL52" s="8"/>
      <c r="AM52" s="8" t="s">
        <v>172</v>
      </c>
      <c r="AN52" s="9">
        <v>9589</v>
      </c>
      <c r="AO52" s="9">
        <v>9953</v>
      </c>
      <c r="AP52" s="8" t="e">
        <f t="shared" si="3"/>
        <v>#VALUE!</v>
      </c>
      <c r="AQ52" s="4" t="e">
        <f t="shared" si="4"/>
        <v>#VALUE!</v>
      </c>
      <c r="AR52" s="4" t="e">
        <f t="shared" si="5"/>
        <v>#VALUE!</v>
      </c>
      <c r="AS52" s="4" t="e">
        <f>IF(AND($AH$15&gt;=AN52,$AH$15&lt;=AO52),"〇","×")</f>
        <v>#VALUE!</v>
      </c>
      <c r="BB52" s="1" t="s">
        <v>155</v>
      </c>
      <c r="BC52" s="44">
        <v>22008</v>
      </c>
      <c r="BD52" s="44">
        <v>22372</v>
      </c>
      <c r="BE52" s="1" t="e">
        <f t="shared" si="11"/>
        <v>#VALUE!</v>
      </c>
      <c r="BF52" s="1" t="e">
        <f t="shared" si="12"/>
        <v>#VALUE!</v>
      </c>
      <c r="BG52" s="1" t="e">
        <f t="shared" si="13"/>
        <v>#VALUE!</v>
      </c>
      <c r="BH52" s="1"/>
      <c r="BI52" s="1" t="e">
        <f t="shared" si="14"/>
        <v>#VALUE!</v>
      </c>
    </row>
    <row r="53" spans="25:61" hidden="1" x14ac:dyDescent="0.2">
      <c r="Y53" s="4" t="s">
        <v>20</v>
      </c>
      <c r="AE53" s="8" t="s">
        <v>163</v>
      </c>
      <c r="AF53" s="24">
        <v>16164</v>
      </c>
      <c r="AG53" s="24">
        <v>16528</v>
      </c>
      <c r="AH53" s="8" t="e">
        <f t="shared" si="0"/>
        <v>#VALUE!</v>
      </c>
      <c r="AI53" s="8" t="e">
        <f t="shared" si="1"/>
        <v>#VALUE!</v>
      </c>
      <c r="AJ53" s="8" t="e">
        <f t="shared" si="15"/>
        <v>#VALUE!</v>
      </c>
      <c r="AK53" s="8" t="e">
        <f t="shared" si="2"/>
        <v>#VALUE!</v>
      </c>
      <c r="AL53" s="8"/>
      <c r="BB53" s="1" t="s">
        <v>258</v>
      </c>
      <c r="BC53" s="44">
        <v>21642</v>
      </c>
      <c r="BD53" s="44">
        <v>22007</v>
      </c>
      <c r="BE53" s="1" t="e">
        <f t="shared" si="11"/>
        <v>#VALUE!</v>
      </c>
      <c r="BF53" s="1" t="e">
        <f t="shared" si="12"/>
        <v>#VALUE!</v>
      </c>
      <c r="BG53" s="1" t="e">
        <f t="shared" si="13"/>
        <v>#VALUE!</v>
      </c>
      <c r="BH53" s="1"/>
      <c r="BI53" s="1" t="e">
        <f t="shared" si="14"/>
        <v>#VALUE!</v>
      </c>
    </row>
    <row r="54" spans="25:61" hidden="1" x14ac:dyDescent="0.2">
      <c r="Y54" s="4" t="s">
        <v>19</v>
      </c>
      <c r="AE54" s="8" t="s">
        <v>164</v>
      </c>
      <c r="AF54" s="9">
        <v>15433</v>
      </c>
      <c r="AG54" s="9">
        <v>15797</v>
      </c>
      <c r="AH54" s="8" t="e">
        <f t="shared" si="0"/>
        <v>#VALUE!</v>
      </c>
      <c r="AI54" s="8" t="e">
        <f t="shared" si="1"/>
        <v>#VALUE!</v>
      </c>
      <c r="AJ54" s="8" t="e">
        <f t="shared" si="15"/>
        <v>#VALUE!</v>
      </c>
      <c r="AK54" s="8" t="e">
        <f t="shared" si="2"/>
        <v>#VALUE!</v>
      </c>
      <c r="AL54" s="8"/>
      <c r="BB54" s="1" t="s">
        <v>156</v>
      </c>
      <c r="BC54" s="44">
        <v>21277</v>
      </c>
      <c r="BD54" s="44">
        <v>21641</v>
      </c>
      <c r="BE54" s="1" t="e">
        <f t="shared" si="11"/>
        <v>#VALUE!</v>
      </c>
      <c r="BF54" s="1" t="e">
        <f t="shared" si="12"/>
        <v>#VALUE!</v>
      </c>
      <c r="BG54" s="1" t="e">
        <f t="shared" si="13"/>
        <v>#VALUE!</v>
      </c>
      <c r="BH54" s="1"/>
      <c r="BI54" s="1" t="e">
        <f t="shared" si="14"/>
        <v>#VALUE!</v>
      </c>
    </row>
    <row r="55" spans="25:61" hidden="1" x14ac:dyDescent="0.2">
      <c r="Y55" s="4" t="s">
        <v>18</v>
      </c>
      <c r="AE55" s="8" t="s">
        <v>165</v>
      </c>
      <c r="AF55" s="24">
        <v>14703</v>
      </c>
      <c r="AG55" s="24">
        <v>15067</v>
      </c>
      <c r="AH55" s="8" t="e">
        <f t="shared" si="0"/>
        <v>#VALUE!</v>
      </c>
      <c r="AI55" s="8" t="e">
        <f t="shared" si="1"/>
        <v>#VALUE!</v>
      </c>
      <c r="AJ55" s="8" t="e">
        <f t="shared" si="15"/>
        <v>#VALUE!</v>
      </c>
      <c r="AK55" s="8" t="e">
        <f t="shared" si="2"/>
        <v>#VALUE!</v>
      </c>
      <c r="AL55" s="8"/>
      <c r="BB55" s="1" t="s">
        <v>259</v>
      </c>
      <c r="BC55" s="44">
        <v>20912</v>
      </c>
      <c r="BD55" s="44">
        <v>21276</v>
      </c>
      <c r="BE55" s="1" t="e">
        <f t="shared" si="11"/>
        <v>#VALUE!</v>
      </c>
      <c r="BF55" s="1" t="e">
        <f t="shared" si="12"/>
        <v>#VALUE!</v>
      </c>
      <c r="BG55" s="1" t="e">
        <f t="shared" si="13"/>
        <v>#VALUE!</v>
      </c>
      <c r="BH55" s="1"/>
      <c r="BI55" s="1" t="e">
        <f t="shared" si="14"/>
        <v>#VALUE!</v>
      </c>
    </row>
    <row r="56" spans="25:61" hidden="1" x14ac:dyDescent="0.2">
      <c r="Y56" s="4" t="s">
        <v>17</v>
      </c>
      <c r="AE56" s="8" t="s">
        <v>166</v>
      </c>
      <c r="AF56" s="9">
        <v>13972</v>
      </c>
      <c r="AG56" s="9">
        <v>14336</v>
      </c>
      <c r="AH56" s="8" t="e">
        <f t="shared" si="0"/>
        <v>#VALUE!</v>
      </c>
      <c r="AI56" s="8" t="e">
        <f t="shared" si="1"/>
        <v>#VALUE!</v>
      </c>
      <c r="AJ56" s="8" t="e">
        <f t="shared" si="15"/>
        <v>#VALUE!</v>
      </c>
      <c r="AK56" s="8" t="e">
        <f t="shared" si="2"/>
        <v>#VALUE!</v>
      </c>
      <c r="AL56" s="8"/>
      <c r="BB56" s="1" t="s">
        <v>157</v>
      </c>
      <c r="BC56" s="44">
        <v>20547</v>
      </c>
      <c r="BD56" s="44">
        <v>20911</v>
      </c>
      <c r="BE56" s="1" t="e">
        <f t="shared" si="11"/>
        <v>#VALUE!</v>
      </c>
      <c r="BF56" s="1" t="e">
        <f t="shared" si="12"/>
        <v>#VALUE!</v>
      </c>
      <c r="BG56" s="1" t="e">
        <f t="shared" si="13"/>
        <v>#VALUE!</v>
      </c>
      <c r="BH56" s="1"/>
      <c r="BI56" s="1" t="e">
        <f t="shared" si="14"/>
        <v>#VALUE!</v>
      </c>
    </row>
    <row r="57" spans="25:61" hidden="1" x14ac:dyDescent="0.2">
      <c r="Y57" s="4" t="s">
        <v>16</v>
      </c>
      <c r="AE57" s="8" t="s">
        <v>167</v>
      </c>
      <c r="AF57" s="24">
        <v>13242</v>
      </c>
      <c r="AG57" s="24">
        <v>13606</v>
      </c>
      <c r="AH57" s="8" t="e">
        <f t="shared" si="0"/>
        <v>#VALUE!</v>
      </c>
      <c r="AI57" s="8" t="e">
        <f t="shared" si="1"/>
        <v>#VALUE!</v>
      </c>
      <c r="AJ57" s="8" t="e">
        <f t="shared" si="15"/>
        <v>#VALUE!</v>
      </c>
      <c r="AK57" s="8" t="e">
        <f t="shared" si="2"/>
        <v>#VALUE!</v>
      </c>
      <c r="AL57" s="8"/>
      <c r="BB57" s="1" t="s">
        <v>260</v>
      </c>
      <c r="BC57" s="44">
        <v>20181</v>
      </c>
      <c r="BD57" s="44">
        <v>20546</v>
      </c>
      <c r="BE57" s="1" t="e">
        <f t="shared" si="11"/>
        <v>#VALUE!</v>
      </c>
      <c r="BF57" s="1" t="e">
        <f t="shared" si="12"/>
        <v>#VALUE!</v>
      </c>
      <c r="BG57" s="1" t="e">
        <f t="shared" si="13"/>
        <v>#VALUE!</v>
      </c>
      <c r="BH57" s="1"/>
      <c r="BI57" s="1" t="e">
        <f t="shared" si="14"/>
        <v>#VALUE!</v>
      </c>
    </row>
    <row r="58" spans="25:61" hidden="1" x14ac:dyDescent="0.2">
      <c r="Y58" s="4" t="s">
        <v>15</v>
      </c>
      <c r="AE58" s="8" t="s">
        <v>168</v>
      </c>
      <c r="AF58" s="9">
        <v>12511</v>
      </c>
      <c r="AG58" s="9">
        <v>12875</v>
      </c>
      <c r="AH58" s="8" t="e">
        <f t="shared" si="0"/>
        <v>#VALUE!</v>
      </c>
      <c r="AI58" s="8" t="e">
        <f t="shared" si="1"/>
        <v>#VALUE!</v>
      </c>
      <c r="AJ58" s="8" t="e">
        <f t="shared" si="15"/>
        <v>#VALUE!</v>
      </c>
      <c r="AK58" s="8" t="e">
        <f t="shared" si="2"/>
        <v>#VALUE!</v>
      </c>
      <c r="AL58" s="8"/>
      <c r="BB58" s="1" t="s">
        <v>158</v>
      </c>
      <c r="BC58" s="44">
        <v>19816</v>
      </c>
      <c r="BD58" s="44">
        <v>20180</v>
      </c>
      <c r="BE58" s="1" t="e">
        <f t="shared" si="11"/>
        <v>#VALUE!</v>
      </c>
      <c r="BF58" s="1" t="e">
        <f t="shared" si="12"/>
        <v>#VALUE!</v>
      </c>
      <c r="BG58" s="1" t="e">
        <f t="shared" si="13"/>
        <v>#VALUE!</v>
      </c>
      <c r="BH58" s="1"/>
      <c r="BI58" s="1" t="e">
        <f t="shared" si="14"/>
        <v>#VALUE!</v>
      </c>
    </row>
    <row r="59" spans="25:61" hidden="1" x14ac:dyDescent="0.2">
      <c r="Y59" s="4" t="s">
        <v>14</v>
      </c>
      <c r="AE59" s="8" t="s">
        <v>169</v>
      </c>
      <c r="AF59" s="24">
        <v>11781</v>
      </c>
      <c r="AG59" s="24">
        <v>12145</v>
      </c>
      <c r="AH59" s="8" t="e">
        <f t="shared" si="0"/>
        <v>#VALUE!</v>
      </c>
      <c r="AI59" s="8" t="e">
        <f t="shared" si="1"/>
        <v>#VALUE!</v>
      </c>
      <c r="AJ59" s="8" t="e">
        <f t="shared" si="15"/>
        <v>#VALUE!</v>
      </c>
      <c r="AK59" s="8" t="e">
        <f t="shared" si="2"/>
        <v>#VALUE!</v>
      </c>
      <c r="AL59" s="8"/>
      <c r="BB59" s="1" t="s">
        <v>261</v>
      </c>
      <c r="BC59" s="44">
        <v>19451</v>
      </c>
      <c r="BD59" s="44">
        <v>19815</v>
      </c>
      <c r="BE59" s="1" t="e">
        <f t="shared" si="11"/>
        <v>#VALUE!</v>
      </c>
      <c r="BF59" s="1" t="e">
        <f t="shared" si="12"/>
        <v>#VALUE!</v>
      </c>
      <c r="BG59" s="1" t="e">
        <f t="shared" si="13"/>
        <v>#VALUE!</v>
      </c>
      <c r="BH59" s="1"/>
      <c r="BI59" s="1" t="e">
        <f t="shared" si="14"/>
        <v>#VALUE!</v>
      </c>
    </row>
    <row r="60" spans="25:61" hidden="1" x14ac:dyDescent="0.2">
      <c r="Y60" s="4" t="s">
        <v>13</v>
      </c>
      <c r="AE60" s="8" t="s">
        <v>170</v>
      </c>
      <c r="AF60" s="9">
        <v>11050</v>
      </c>
      <c r="AG60" s="9">
        <v>11414</v>
      </c>
      <c r="AH60" s="8" t="e">
        <f t="shared" si="0"/>
        <v>#VALUE!</v>
      </c>
      <c r="AI60" s="8" t="e">
        <f t="shared" si="1"/>
        <v>#VALUE!</v>
      </c>
      <c r="AJ60" s="8" t="e">
        <f t="shared" si="15"/>
        <v>#VALUE!</v>
      </c>
      <c r="AK60" s="8" t="e">
        <f t="shared" si="2"/>
        <v>#VALUE!</v>
      </c>
      <c r="AL60" s="8"/>
      <c r="BB60" s="1" t="s">
        <v>159</v>
      </c>
      <c r="BC60" s="44">
        <v>19086</v>
      </c>
      <c r="BD60" s="44">
        <v>19450</v>
      </c>
      <c r="BE60" s="1" t="e">
        <f t="shared" si="11"/>
        <v>#VALUE!</v>
      </c>
      <c r="BF60" s="1" t="e">
        <f t="shared" si="12"/>
        <v>#VALUE!</v>
      </c>
      <c r="BG60" s="1" t="e">
        <f t="shared" si="13"/>
        <v>#VALUE!</v>
      </c>
      <c r="BH60" s="1"/>
      <c r="BI60" s="1" t="e">
        <f t="shared" si="14"/>
        <v>#VALUE!</v>
      </c>
    </row>
    <row r="61" spans="25:61" hidden="1" x14ac:dyDescent="0.2">
      <c r="Y61" s="4" t="s">
        <v>12</v>
      </c>
      <c r="AE61" s="8" t="s">
        <v>171</v>
      </c>
      <c r="AF61" s="24">
        <v>10320</v>
      </c>
      <c r="AG61" s="24">
        <v>10684</v>
      </c>
      <c r="AH61" s="8" t="e">
        <f t="shared" si="0"/>
        <v>#VALUE!</v>
      </c>
      <c r="AI61" s="8" t="e">
        <f t="shared" si="1"/>
        <v>#VALUE!</v>
      </c>
      <c r="AJ61" s="8" t="e">
        <f t="shared" si="15"/>
        <v>#VALUE!</v>
      </c>
      <c r="AK61" s="8" t="e">
        <f t="shared" si="2"/>
        <v>#VALUE!</v>
      </c>
      <c r="AL61" s="8"/>
      <c r="BB61" s="1" t="s">
        <v>262</v>
      </c>
      <c r="BC61" s="44">
        <v>18720</v>
      </c>
      <c r="BD61" s="44">
        <v>19085</v>
      </c>
      <c r="BE61" s="1" t="e">
        <f t="shared" si="11"/>
        <v>#VALUE!</v>
      </c>
      <c r="BF61" s="1" t="e">
        <f t="shared" si="12"/>
        <v>#VALUE!</v>
      </c>
      <c r="BG61" s="1" t="e">
        <f t="shared" si="13"/>
        <v>#VALUE!</v>
      </c>
      <c r="BH61" s="1"/>
      <c r="BI61" s="1" t="e">
        <f t="shared" si="14"/>
        <v>#VALUE!</v>
      </c>
    </row>
    <row r="62" spans="25:61" hidden="1" x14ac:dyDescent="0.2">
      <c r="Y62" s="4" t="s">
        <v>11</v>
      </c>
      <c r="AE62" s="8" t="s">
        <v>172</v>
      </c>
      <c r="AF62" s="9">
        <v>9589</v>
      </c>
      <c r="AG62" s="9">
        <v>9953</v>
      </c>
      <c r="AH62" s="8" t="e">
        <f t="shared" si="0"/>
        <v>#VALUE!</v>
      </c>
      <c r="AI62" s="8" t="e">
        <f t="shared" si="1"/>
        <v>#VALUE!</v>
      </c>
      <c r="AJ62" s="8" t="e">
        <f t="shared" si="15"/>
        <v>#VALUE!</v>
      </c>
      <c r="AK62" s="8" t="e">
        <f t="shared" si="2"/>
        <v>#VALUE!</v>
      </c>
      <c r="AL62" s="8"/>
      <c r="BB62" s="1" t="s">
        <v>160</v>
      </c>
      <c r="BC62" s="44">
        <v>18355</v>
      </c>
      <c r="BD62" s="44">
        <v>18719</v>
      </c>
      <c r="BE62" s="1" t="e">
        <f t="shared" si="11"/>
        <v>#VALUE!</v>
      </c>
      <c r="BF62" s="1" t="e">
        <f t="shared" si="12"/>
        <v>#VALUE!</v>
      </c>
      <c r="BG62" s="1" t="e">
        <f t="shared" si="13"/>
        <v>#VALUE!</v>
      </c>
      <c r="BH62" s="1"/>
      <c r="BI62" s="1" t="e">
        <f t="shared" si="14"/>
        <v>#VALUE!</v>
      </c>
    </row>
    <row r="63" spans="25:61" hidden="1" x14ac:dyDescent="0.2">
      <c r="Y63" s="4" t="s">
        <v>10</v>
      </c>
      <c r="BB63" s="1" t="s">
        <v>263</v>
      </c>
      <c r="BC63" s="44">
        <v>17990</v>
      </c>
      <c r="BD63" s="44">
        <v>18354</v>
      </c>
      <c r="BE63" s="1" t="e">
        <f t="shared" si="11"/>
        <v>#VALUE!</v>
      </c>
      <c r="BF63" s="1" t="e">
        <f t="shared" si="12"/>
        <v>#VALUE!</v>
      </c>
      <c r="BG63" s="1" t="e">
        <f t="shared" si="13"/>
        <v>#VALUE!</v>
      </c>
      <c r="BH63" s="1"/>
      <c r="BI63" s="1" t="e">
        <f t="shared" si="14"/>
        <v>#VALUE!</v>
      </c>
    </row>
    <row r="64" spans="25:61" hidden="1" x14ac:dyDescent="0.2">
      <c r="Y64" s="4" t="s">
        <v>9</v>
      </c>
    </row>
    <row r="65" spans="25:25" hidden="1" x14ac:dyDescent="0.2">
      <c r="Y65" s="4" t="s">
        <v>8</v>
      </c>
    </row>
    <row r="66" spans="25:25" hidden="1" x14ac:dyDescent="0.2">
      <c r="Y66" s="4" t="s">
        <v>7</v>
      </c>
    </row>
    <row r="67" spans="25:25" hidden="1" x14ac:dyDescent="0.2">
      <c r="Y67" s="4" t="s">
        <v>6</v>
      </c>
    </row>
    <row r="68" spans="25:25" hidden="1" x14ac:dyDescent="0.2">
      <c r="Y68" s="4" t="s">
        <v>5</v>
      </c>
    </row>
    <row r="69" spans="25:25" hidden="1" x14ac:dyDescent="0.2">
      <c r="Y69" s="4" t="s">
        <v>184</v>
      </c>
    </row>
    <row r="99" ht="4.5" hidden="1" customHeight="1" x14ac:dyDescent="0.2"/>
    <row r="100" ht="100.15" hidden="1" customHeight="1" x14ac:dyDescent="0.2"/>
    <row r="1048575" s="4" customFormat="1" ht="1.5" hidden="1" customHeight="1" x14ac:dyDescent="0.2"/>
    <row r="1048576" s="4" customFormat="1" hidden="1" x14ac:dyDescent="0.2"/>
  </sheetData>
  <sheetProtection algorithmName="SHA-512" hashValue="J39DcJCVQDf6e5E9I+dxSThKvnq6onocX80Ge49Q8UGCB7xFLYpvLDTMTf8arL0HwpXAB+7dwZ23CqFxPGFviQ==" saltValue="r4bsTa6SZCMBIlnuxDzgkQ==" spinCount="100000" sheet="1" selectLockedCells="1"/>
  <mergeCells count="170">
    <mergeCell ref="R29:R30"/>
    <mergeCell ref="S29:S30"/>
    <mergeCell ref="T29:T30"/>
    <mergeCell ref="E30:G30"/>
    <mergeCell ref="R27:R28"/>
    <mergeCell ref="S27:S28"/>
    <mergeCell ref="T27:T28"/>
    <mergeCell ref="N27:O27"/>
    <mergeCell ref="P27:P28"/>
    <mergeCell ref="Q27:Q28"/>
    <mergeCell ref="A27:A30"/>
    <mergeCell ref="C27:C30"/>
    <mergeCell ref="F27:G29"/>
    <mergeCell ref="H27:H28"/>
    <mergeCell ref="I27:I28"/>
    <mergeCell ref="J27:J28"/>
    <mergeCell ref="N25:O26"/>
    <mergeCell ref="P25:P26"/>
    <mergeCell ref="Q25:Q26"/>
    <mergeCell ref="B29:B30"/>
    <mergeCell ref="H29:H30"/>
    <mergeCell ref="I29:I30"/>
    <mergeCell ref="J29:J30"/>
    <mergeCell ref="K29:K30"/>
    <mergeCell ref="L29:L30"/>
    <mergeCell ref="M29:M30"/>
    <mergeCell ref="K27:K28"/>
    <mergeCell ref="L27:L28"/>
    <mergeCell ref="M27:M28"/>
    <mergeCell ref="P29:P30"/>
    <mergeCell ref="Q29:Q30"/>
    <mergeCell ref="S25:S26"/>
    <mergeCell ref="T25:T26"/>
    <mergeCell ref="E24:G24"/>
    <mergeCell ref="A25:A26"/>
    <mergeCell ref="C25:C26"/>
    <mergeCell ref="D25:E25"/>
    <mergeCell ref="F25:G25"/>
    <mergeCell ref="H25:M26"/>
    <mergeCell ref="M23:M24"/>
    <mergeCell ref="P23:P24"/>
    <mergeCell ref="Q23:Q24"/>
    <mergeCell ref="R23:R24"/>
    <mergeCell ref="S23:S24"/>
    <mergeCell ref="T23:T24"/>
    <mergeCell ref="K23:K24"/>
    <mergeCell ref="L23:L24"/>
    <mergeCell ref="J21:J22"/>
    <mergeCell ref="K21:K22"/>
    <mergeCell ref="L21:L22"/>
    <mergeCell ref="M21:M22"/>
    <mergeCell ref="N21:O21"/>
    <mergeCell ref="P21:P22"/>
    <mergeCell ref="R25:R26"/>
    <mergeCell ref="P19:P20"/>
    <mergeCell ref="Q19:Q20"/>
    <mergeCell ref="R19:R20"/>
    <mergeCell ref="S19:S20"/>
    <mergeCell ref="T19:T20"/>
    <mergeCell ref="A21:A24"/>
    <mergeCell ref="C21:C24"/>
    <mergeCell ref="F21:G23"/>
    <mergeCell ref="H21:H22"/>
    <mergeCell ref="I21:I22"/>
    <mergeCell ref="A19:A20"/>
    <mergeCell ref="C19:C20"/>
    <mergeCell ref="D19:E19"/>
    <mergeCell ref="F19:G19"/>
    <mergeCell ref="H19:M20"/>
    <mergeCell ref="N19:O20"/>
    <mergeCell ref="Q21:Q22"/>
    <mergeCell ref="R21:R22"/>
    <mergeCell ref="S21:S22"/>
    <mergeCell ref="T21:T22"/>
    <mergeCell ref="B23:B24"/>
    <mergeCell ref="H23:H24"/>
    <mergeCell ref="I23:I24"/>
    <mergeCell ref="J23:J24"/>
    <mergeCell ref="R17:R18"/>
    <mergeCell ref="S17:S18"/>
    <mergeCell ref="T17:T18"/>
    <mergeCell ref="E18:G18"/>
    <mergeCell ref="R15:R16"/>
    <mergeCell ref="S15:S16"/>
    <mergeCell ref="T15:T16"/>
    <mergeCell ref="N15:O15"/>
    <mergeCell ref="P15:P16"/>
    <mergeCell ref="Q15:Q16"/>
    <mergeCell ref="A15:A18"/>
    <mergeCell ref="C15:C18"/>
    <mergeCell ref="F15:G17"/>
    <mergeCell ref="H15:H16"/>
    <mergeCell ref="I15:I16"/>
    <mergeCell ref="J15:J16"/>
    <mergeCell ref="N13:O14"/>
    <mergeCell ref="P13:P14"/>
    <mergeCell ref="Q13:Q14"/>
    <mergeCell ref="B17:B18"/>
    <mergeCell ref="H17:H18"/>
    <mergeCell ref="I17:I18"/>
    <mergeCell ref="J17:J18"/>
    <mergeCell ref="K17:K18"/>
    <mergeCell ref="L17:L18"/>
    <mergeCell ref="M17:M18"/>
    <mergeCell ref="K15:K16"/>
    <mergeCell ref="L15:L16"/>
    <mergeCell ref="M15:M16"/>
    <mergeCell ref="P17:P18"/>
    <mergeCell ref="Q17:Q18"/>
    <mergeCell ref="S13:S14"/>
    <mergeCell ref="T13:T14"/>
    <mergeCell ref="E12:G12"/>
    <mergeCell ref="A13:A14"/>
    <mergeCell ref="C13:C14"/>
    <mergeCell ref="D13:E13"/>
    <mergeCell ref="F13:G13"/>
    <mergeCell ref="H13:M14"/>
    <mergeCell ref="M11:M12"/>
    <mergeCell ref="P11:P12"/>
    <mergeCell ref="Q11:Q12"/>
    <mergeCell ref="R11:R12"/>
    <mergeCell ref="S11:S12"/>
    <mergeCell ref="T11:T12"/>
    <mergeCell ref="K11:K12"/>
    <mergeCell ref="L11:L12"/>
    <mergeCell ref="J9:J10"/>
    <mergeCell ref="K9:K10"/>
    <mergeCell ref="L9:L10"/>
    <mergeCell ref="M9:M10"/>
    <mergeCell ref="N9:O9"/>
    <mergeCell ref="P9:P10"/>
    <mergeCell ref="R13:R14"/>
    <mergeCell ref="P7:P8"/>
    <mergeCell ref="Q7:Q8"/>
    <mergeCell ref="R7:R8"/>
    <mergeCell ref="S7:S8"/>
    <mergeCell ref="T7:T8"/>
    <mergeCell ref="A9:A12"/>
    <mergeCell ref="C9:C12"/>
    <mergeCell ref="F9:G11"/>
    <mergeCell ref="H9:H10"/>
    <mergeCell ref="I9:I10"/>
    <mergeCell ref="A7:A8"/>
    <mergeCell ref="C7:C8"/>
    <mergeCell ref="D7:E7"/>
    <mergeCell ref="F7:G7"/>
    <mergeCell ref="H7:M8"/>
    <mergeCell ref="N7:O8"/>
    <mergeCell ref="Q9:Q10"/>
    <mergeCell ref="R9:R10"/>
    <mergeCell ref="S9:S10"/>
    <mergeCell ref="T9:T10"/>
    <mergeCell ref="B11:B12"/>
    <mergeCell ref="H11:H12"/>
    <mergeCell ref="I11:I12"/>
    <mergeCell ref="J11:J12"/>
    <mergeCell ref="A4:H4"/>
    <mergeCell ref="I4:R4"/>
    <mergeCell ref="S4:T4"/>
    <mergeCell ref="Y4:Z4"/>
    <mergeCell ref="A5:H5"/>
    <mergeCell ref="I5:R6"/>
    <mergeCell ref="A6:H6"/>
    <mergeCell ref="S6:T6"/>
    <mergeCell ref="P1:T1"/>
    <mergeCell ref="A2:H2"/>
    <mergeCell ref="L2:N2"/>
    <mergeCell ref="P2:S2"/>
    <mergeCell ref="A3:H3"/>
    <mergeCell ref="N3:T3"/>
  </mergeCells>
  <phoneticPr fontId="3"/>
  <conditionalFormatting sqref="H9:H10">
    <cfRule type="expression" dxfId="79" priority="8">
      <formula>COUNTIF($AL6,"*NG*")</formula>
    </cfRule>
  </conditionalFormatting>
  <conditionalFormatting sqref="H11:H12">
    <cfRule type="expression" dxfId="78" priority="7">
      <formula>COUNTIF($AL6,"*NG*")</formula>
    </cfRule>
  </conditionalFormatting>
  <conditionalFormatting sqref="H15:H16">
    <cfRule type="expression" dxfId="77" priority="6">
      <formula>COUNTIF($AL9,"*NG*")</formula>
    </cfRule>
  </conditionalFormatting>
  <conditionalFormatting sqref="H17:H18">
    <cfRule type="expression" dxfId="76" priority="5">
      <formula>COUNTIF($AL9,"*NG*")</formula>
    </cfRule>
  </conditionalFormatting>
  <conditionalFormatting sqref="H21:H22">
    <cfRule type="expression" dxfId="75" priority="4">
      <formula>COUNTIF($AL12,"*NG*")</formula>
    </cfRule>
  </conditionalFormatting>
  <conditionalFormatting sqref="H23:H24">
    <cfRule type="expression" dxfId="74" priority="3">
      <formula>COUNTIF($AL12,"*NG*")</formula>
    </cfRule>
  </conditionalFormatting>
  <conditionalFormatting sqref="H27:H28">
    <cfRule type="expression" dxfId="73" priority="2">
      <formula>COUNTIF($AL15,"*NG*")</formula>
    </cfRule>
  </conditionalFormatting>
  <conditionalFormatting sqref="H29:H30">
    <cfRule type="expression" dxfId="72" priority="1">
      <formula>COUNTIF($AL15,"*NG*")</formula>
    </cfRule>
  </conditionalFormatting>
  <conditionalFormatting sqref="I9">
    <cfRule type="expression" dxfId="71" priority="16">
      <formula>COUNTIF($AO8,"*受診NG*")</formula>
    </cfRule>
  </conditionalFormatting>
  <conditionalFormatting sqref="I11:I12">
    <cfRule type="expression" dxfId="70" priority="15">
      <formula>COUNTIF($AO8,"*受診NG*")</formula>
    </cfRule>
  </conditionalFormatting>
  <conditionalFormatting sqref="I15:I16">
    <cfRule type="expression" dxfId="69" priority="14">
      <formula>COUNTIF($AO11,"*受診NG*")</formula>
    </cfRule>
  </conditionalFormatting>
  <conditionalFormatting sqref="I17:I18">
    <cfRule type="expression" dxfId="68" priority="13">
      <formula>COUNTIF($AO11,"*受診NG*")</formula>
    </cfRule>
  </conditionalFormatting>
  <conditionalFormatting sqref="I21:I22">
    <cfRule type="expression" dxfId="67" priority="12">
      <formula>COUNTIF($AO14,"*受診NG*")</formula>
    </cfRule>
  </conditionalFormatting>
  <conditionalFormatting sqref="I23:I24">
    <cfRule type="expression" dxfId="66" priority="11">
      <formula>COUNTIF($AO14,"*受診NG*")</formula>
    </cfRule>
  </conditionalFormatting>
  <conditionalFormatting sqref="I27:I28">
    <cfRule type="expression" dxfId="65" priority="10">
      <formula>COUNTIF($AO17,"*受診NG*")</formula>
    </cfRule>
  </conditionalFormatting>
  <conditionalFormatting sqref="I29:I30">
    <cfRule type="expression" dxfId="64" priority="9">
      <formula>COUNTIF($AO17,"*受診NG*")</formula>
    </cfRule>
  </conditionalFormatting>
  <conditionalFormatting sqref="J9">
    <cfRule type="expression" dxfId="63" priority="30">
      <formula>COUNTIF($AN7,"*受診NG*")</formula>
    </cfRule>
  </conditionalFormatting>
  <conditionalFormatting sqref="J11">
    <cfRule type="expression" dxfId="62" priority="29">
      <formula>COUNTIF($AN7,"*受診NG*")</formula>
    </cfRule>
  </conditionalFormatting>
  <conditionalFormatting sqref="J15">
    <cfRule type="expression" dxfId="61" priority="28">
      <formula>COUNTIF($AN10,"*受診NG*")</formula>
    </cfRule>
  </conditionalFormatting>
  <conditionalFormatting sqref="J17">
    <cfRule type="expression" dxfId="60" priority="27">
      <formula>COUNTIF($AN10,"*受診NG*")</formula>
    </cfRule>
  </conditionalFormatting>
  <conditionalFormatting sqref="J21">
    <cfRule type="expression" dxfId="59" priority="20">
      <formula>COUNTIF($AN13,"*受診NG*")</formula>
    </cfRule>
  </conditionalFormatting>
  <conditionalFormatting sqref="J23">
    <cfRule type="expression" dxfId="58" priority="19">
      <formula>COUNTIF($AN13,"*受診NG*")</formula>
    </cfRule>
  </conditionalFormatting>
  <conditionalFormatting sqref="J27">
    <cfRule type="expression" dxfId="57" priority="26">
      <formula>COUNTIF($AN16,"*受診NG*")</formula>
    </cfRule>
  </conditionalFormatting>
  <conditionalFormatting sqref="J29">
    <cfRule type="expression" dxfId="56" priority="25">
      <formula>COUNTIF($AN16,"*受診NG*")</formula>
    </cfRule>
  </conditionalFormatting>
  <conditionalFormatting sqref="K9">
    <cfRule type="expression" dxfId="55" priority="40">
      <formula>COUNTIF($AJ7,"*受診NG*")</formula>
    </cfRule>
  </conditionalFormatting>
  <conditionalFormatting sqref="K11:K12">
    <cfRule type="expression" dxfId="54" priority="37">
      <formula>COUNTIF($AJ7,"*受診NG*")</formula>
    </cfRule>
  </conditionalFormatting>
  <conditionalFormatting sqref="K15">
    <cfRule type="expression" dxfId="53" priority="36">
      <formula>COUNTIF($AJ10,"*受診NG*")</formula>
    </cfRule>
  </conditionalFormatting>
  <conditionalFormatting sqref="K17:K18">
    <cfRule type="expression" dxfId="52" priority="23">
      <formula>COUNTIF($AJ10,"*受診NG*")</formula>
    </cfRule>
  </conditionalFormatting>
  <conditionalFormatting sqref="K21">
    <cfRule type="expression" dxfId="51" priority="22">
      <formula>COUNTIF($AJ13,"*受診NG*")</formula>
    </cfRule>
  </conditionalFormatting>
  <conditionalFormatting sqref="K23:K24">
    <cfRule type="expression" dxfId="50" priority="17">
      <formula>COUNTIF($AJ13,"*受診NG*")</formula>
    </cfRule>
  </conditionalFormatting>
  <conditionalFormatting sqref="K27">
    <cfRule type="expression" dxfId="49" priority="34">
      <formula>COUNTIF($AJ16,"*受診NG*")</formula>
    </cfRule>
  </conditionalFormatting>
  <conditionalFormatting sqref="K29:K30">
    <cfRule type="expression" dxfId="48" priority="31">
      <formula>COUNTIF($AJ16,"*受診NG*")</formula>
    </cfRule>
  </conditionalFormatting>
  <conditionalFormatting sqref="L9">
    <cfRule type="expression" dxfId="47" priority="39">
      <formula>COUNTIF($AF7,"*受診NG*")</formula>
    </cfRule>
  </conditionalFormatting>
  <conditionalFormatting sqref="L11:L12">
    <cfRule type="expression" dxfId="46" priority="38">
      <formula>COUNTIF($AF7,"*受診NG*")</formula>
    </cfRule>
  </conditionalFormatting>
  <conditionalFormatting sqref="L15">
    <cfRule type="expression" dxfId="45" priority="35">
      <formula>COUNTIF($AF10,"*受診NG*")</formula>
    </cfRule>
  </conditionalFormatting>
  <conditionalFormatting sqref="L17:L18">
    <cfRule type="expression" dxfId="44" priority="24">
      <formula>COUNTIF($AF10,"*受診NG*")</formula>
    </cfRule>
  </conditionalFormatting>
  <conditionalFormatting sqref="L21">
    <cfRule type="expression" dxfId="43" priority="21">
      <formula>COUNTIF($AF13,"*受診NG*")</formula>
    </cfRule>
  </conditionalFormatting>
  <conditionalFormatting sqref="L23:L24">
    <cfRule type="expression" dxfId="42" priority="18">
      <formula>COUNTIF($AF13,"*受診NG*")</formula>
    </cfRule>
  </conditionalFormatting>
  <conditionalFormatting sqref="L27">
    <cfRule type="expression" dxfId="41" priority="33">
      <formula>COUNTIF($AF16,"*受診NG*")</formula>
    </cfRule>
  </conditionalFormatting>
  <conditionalFormatting sqref="L29:L30">
    <cfRule type="expression" dxfId="40" priority="32">
      <formula>COUNTIF($AF16,"*受診NG*")</formula>
    </cfRule>
  </conditionalFormatting>
  <dataValidations count="30">
    <dataValidation type="list" allowBlank="1" showInputMessage="1" showErrorMessage="1" error="○か空白で入力をお願いします。" sqref="H29:H30" xr:uid="{DF1DF209-0806-4877-92A1-3FBA281E4AFE}">
      <formula1>IF(AND(AL15="OK"),AO4:AO5,)</formula1>
    </dataValidation>
    <dataValidation type="list" allowBlank="1" showInputMessage="1" showErrorMessage="1" error="○か空白で入力をお願いします。" sqref="H23:H24" xr:uid="{1F0488A4-2BFB-4D68-A651-143868F21BB7}">
      <formula1>IF(AND(AL12="OK"),AO4:AO5,)</formula1>
    </dataValidation>
    <dataValidation type="list" allowBlank="1" showInputMessage="1" showErrorMessage="1" error="○か空白で入力をお願いします。" sqref="H17:H18" xr:uid="{2C3C467B-EEF0-49AA-BFC5-7758FDA833DC}">
      <formula1>IF(AND(AL9="OK"),AO4:AO5,)</formula1>
    </dataValidation>
    <dataValidation type="list" allowBlank="1" showInputMessage="1" showErrorMessage="1" error="○か空白で入力をお願いします。" sqref="H11:H12" xr:uid="{9F1796C4-0EB4-47ED-866D-A68C7ED2AC31}">
      <formula1>IF(AND(AL6="OK"),AO4:AO5,)</formula1>
    </dataValidation>
    <dataValidation type="list" allowBlank="1" showInputMessage="1" showErrorMessage="1" error="○か空白で入力をお願いします。" sqref="I29:I30" xr:uid="{92F4293D-FE55-4692-97F0-B183E10BB200}">
      <formula1>IF(AND(AN17="受診OK",C27="女"),AO4:AO5,)</formula1>
    </dataValidation>
    <dataValidation type="list" allowBlank="1" showInputMessage="1" showErrorMessage="1" error="○か空白で入力をお願いします。" sqref="I23:I24" xr:uid="{82EE68ED-0699-485C-99D5-17A6D085ACAF}">
      <formula1>IF(AND(AN14="受診OK",C21="女"),AO4:AO5,)</formula1>
    </dataValidation>
    <dataValidation type="list" allowBlank="1" showInputMessage="1" showErrorMessage="1" error="○か空白で入力をお願いします。" sqref="I17:I18" xr:uid="{DFB5B159-73B2-4BDD-B420-384C34C67535}">
      <formula1>IF(AND(AN11="受診OK",C15="女"),AO4:AO5,)</formula1>
    </dataValidation>
    <dataValidation type="list" allowBlank="1" showInputMessage="1" showErrorMessage="1" error="○か空白で入力をお願いします。" sqref="I11:I12" xr:uid="{AF5BF7BF-F16F-4BA6-8AD2-BA05CBC48B5B}">
      <formula1>IF(AND(AN8="受診OK",C9="女"),AO4:AO5,)</formula1>
    </dataValidation>
    <dataValidation type="list" allowBlank="1" showInputMessage="1" showErrorMessage="1" sqref="D9 D15 D21 D27" xr:uid="{E73D2611-0829-4DDF-AE66-23601E7039E7}">
      <formula1>"昭和,平成"</formula1>
    </dataValidation>
    <dataValidation type="list" allowBlank="1" showInputMessage="1" showErrorMessage="1" sqref="E9 E15 E21 E27" xr:uid="{01555696-D137-4E05-A080-73AFDAF7C2A5}">
      <formula1>INDIRECT(D9)</formula1>
    </dataValidation>
    <dataValidation type="list" allowBlank="1" showInputMessage="1" showErrorMessage="1" sqref="Q9 D11 Q11 Q15 D17 Q17 Q21 D23 Q23 Q27 D29 Q29" xr:uid="{7E4F1D4E-6F00-4739-99BF-85F19491FA0D}">
      <formula1>月</formula1>
    </dataValidation>
    <dataValidation type="list" allowBlank="1" showInputMessage="1" showErrorMessage="1" sqref="R9 E11 R11 R15 E17 R17 R21 E23 R23 R27 E29 R29" xr:uid="{B7821705-D305-40A3-B0B7-2C8467E3E5AB}">
      <formula1>日</formula1>
    </dataValidation>
    <dataValidation type="list" allowBlank="1" showInputMessage="1" showErrorMessage="1" sqref="C9 C15 C21 C27" xr:uid="{E304F624-8E7A-4352-B787-4FA57A1AB2EA}">
      <formula1>"男,女"</formula1>
    </dataValidation>
    <dataValidation type="list" allowBlank="1" showInputMessage="1" showErrorMessage="1" prompt="グレーアウトしている場合は入力しないでください。" sqref="L29:L30" xr:uid="{25FAFE93-9212-4D5E-8CD2-1CC2DCED2018}">
      <formula1>IF(AND(AF16="受診OK"),AI14:AI15,)</formula1>
    </dataValidation>
    <dataValidation type="list" allowBlank="1" showInputMessage="1" showErrorMessage="1" sqref="U9" xr:uid="{D1A78DE5-573C-468D-B472-ECF35ACD8539}">
      <formula1>IF(AND(V2&lt;&gt;"",W2&lt;&gt;""),U2:U3,U5)</formula1>
    </dataValidation>
    <dataValidation type="list" allowBlank="1" showInputMessage="1" showErrorMessage="1" sqref="K11:K12" xr:uid="{519DEA95-DD63-41C2-B136-CEBB22671EC0}">
      <formula1>IF(AND(AJ7="受診OK"),AI5:AI6,)</formula1>
    </dataValidation>
    <dataValidation type="list" allowBlank="1" showInputMessage="1" showErrorMessage="1" sqref="L17:L18" xr:uid="{7F8DFCD8-D6D9-416A-857E-61746721A85C}">
      <formula1>IF(AND(AF10="受診OK"),AI8:AI9,)</formula1>
    </dataValidation>
    <dataValidation type="list" allowBlank="1" showInputMessage="1" showErrorMessage="1" prompt="グレーアウトしている場合は入力しないでください。" sqref="K29:K30" xr:uid="{2540F83C-E69E-4333-BA03-D21C9EF68C42}">
      <formula1>IF(AND(AJ16="受診OK"),AI14:AI15,)</formula1>
    </dataValidation>
    <dataValidation type="list" allowBlank="1" showInputMessage="1" showErrorMessage="1" error="○か空白で入力をお願いします。" sqref="M17:M18 M11:M12 M23:M24 M29:M30" xr:uid="{388C420B-076D-4CEC-9146-C81A41A81814}">
      <formula1>"　,○"</formula1>
    </dataValidation>
    <dataValidation type="list" allowBlank="1" showInputMessage="1" showErrorMessage="1" error="○か空白で入力をお願いします。" sqref="J29" xr:uid="{4FA54DB7-B67A-4E74-8944-9745F3445077}">
      <formula1>IF(AND(AN16="受診OK"),AO4:AO5,)</formula1>
    </dataValidation>
    <dataValidation type="list" allowBlank="1" showInputMessage="1" showErrorMessage="1" prompt="バリウム、胃カメラの中からいづれか1つを選択してください。" sqref="O28 O10 O16 O22" xr:uid="{2970928F-C585-46F4-9748-A80E0BBEC31E}">
      <formula1>IF(OR($O9="○",$O11="○"),,$AO$4:$AO$5)</formula1>
    </dataValidation>
    <dataValidation type="list" allowBlank="1" showInputMessage="1" showErrorMessage="1" prompt="バリウム、胃カメラの中からいづれか1つを選択してください。" sqref="O29 O11 O17 O23" xr:uid="{013DB8E3-393D-4AED-8ADB-D7442634467B}">
      <formula1>IF(OR($O9="○",$O10="○"),,$AO$4:$AO$5)</formula1>
    </dataValidation>
    <dataValidation type="list" allowBlank="1" showInputMessage="1" showErrorMessage="1" prompt="胃カメラを選択した場合のみ鎮静剤の有・無を選択してください。" sqref="O12 O18 O24 O30" xr:uid="{4300A897-E7A3-419D-BEE6-981C5B5DCC81}">
      <formula1>IF(AND($O11="○"),$AN$5:$AN$6,$AN$4)</formula1>
    </dataValidation>
    <dataValidation type="list" allowBlank="1" showInputMessage="1" showErrorMessage="1" error="○か空白で入力をお願いします。" sqref="J11" xr:uid="{19C5221D-C7E1-4E52-8150-BF6C29AAB9DE}">
      <formula1>IF(AND(AN7="受診OK"),AO4:AO5,)</formula1>
    </dataValidation>
    <dataValidation type="list" allowBlank="1" showInputMessage="1" showErrorMessage="1" error="○か空白で入力をお願いします。" sqref="J17" xr:uid="{17CE84C1-1F1B-458C-9DD1-E6AAB8F537B2}">
      <formula1>IF(AND(AN10="受診OK"),AO4:AO5,)</formula1>
    </dataValidation>
    <dataValidation type="list" allowBlank="1" showInputMessage="1" showErrorMessage="1" sqref="K17:K18" xr:uid="{E017DB0A-9D77-41C4-92B3-82154C2CDF9B}">
      <formula1>IF(AND(AJ10="受診OK"),AI8:AI9,)</formula1>
    </dataValidation>
    <dataValidation type="list" allowBlank="1" showInputMessage="1" showErrorMessage="1" sqref="L11:L12" xr:uid="{BC944BB7-E07C-4023-BC51-2292895A686E}">
      <formula1>IF(AND(AF7="受診OK"),AI5:AI6,)</formula1>
    </dataValidation>
    <dataValidation type="list" allowBlank="1" showInputMessage="1" showErrorMessage="1" error="○か空白で入力をお願いします。" sqref="J23" xr:uid="{FB21C338-E9AF-4D9E-B826-FD31E977192C}">
      <formula1>IF(AND(AN13="受診OK"),AO4:AO5,)</formula1>
    </dataValidation>
    <dataValidation type="list" allowBlank="1" showInputMessage="1" showErrorMessage="1" sqref="K23:K24" xr:uid="{CF911423-C52C-429B-9CDF-E3EC83188BF1}">
      <formula1>IF(AND(AJ13="受診OK"),AI11:AI12,)</formula1>
    </dataValidation>
    <dataValidation type="list" allowBlank="1" showInputMessage="1" showErrorMessage="1" sqref="L23:L24" xr:uid="{A0618F03-3979-492F-AA42-F21C0A28C10E}">
      <formula1>IF(AND(AF13="受診OK"),AI11:AI12,)</formula1>
    </dataValidation>
  </dataValidations>
  <printOptions horizontalCentered="1" verticalCentered="1"/>
  <pageMargins left="0" right="0" top="0" bottom="0" header="0" footer="0"/>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FA0F7-CB63-4083-B9E0-71B1E553DE17}">
  <sheetPr>
    <tabColor rgb="FFFFFF00"/>
    <pageSetUpPr fitToPage="1"/>
  </sheetPr>
  <dimension ref="A1:XFD1048576"/>
  <sheetViews>
    <sheetView showGridLines="0" view="pageBreakPreview" zoomScaleNormal="100" zoomScaleSheetLayoutView="100" workbookViewId="0">
      <selection activeCell="A9" sqref="A9:A12"/>
    </sheetView>
  </sheetViews>
  <sheetFormatPr defaultColWidth="0.83203125" defaultRowHeight="16.5" zeroHeight="1" x14ac:dyDescent="0.2"/>
  <cols>
    <col min="1" max="1" width="10.5" style="4" customWidth="1"/>
    <col min="2" max="2" width="23" style="4" customWidth="1"/>
    <col min="3" max="3" width="5.1640625" style="4" customWidth="1"/>
    <col min="4" max="5" width="8.1640625" style="4" customWidth="1"/>
    <col min="6" max="6" width="2.5" style="4" customWidth="1"/>
    <col min="7" max="7" width="30.5" style="4" customWidth="1"/>
    <col min="8" max="9" width="9.5" style="4" customWidth="1"/>
    <col min="10" max="10" width="10.5" style="4" customWidth="1"/>
    <col min="11" max="12" width="9.5" style="4" customWidth="1"/>
    <col min="13" max="13" width="10.5" style="4" customWidth="1"/>
    <col min="14" max="14" width="14.5" style="4" customWidth="1"/>
    <col min="15" max="15" width="10.5" style="4" customWidth="1"/>
    <col min="16" max="16" width="7.5" style="4" customWidth="1"/>
    <col min="17" max="18" width="6" style="4" customWidth="1"/>
    <col min="19" max="19" width="10.5" style="4" customWidth="1"/>
    <col min="20" max="20" width="20.5" style="4" customWidth="1"/>
    <col min="21" max="21" width="1.5" style="4" customWidth="1"/>
    <col min="22" max="22" width="5.5" style="4" customWidth="1"/>
    <col min="23" max="23" width="10.83203125" style="4" hidden="1" customWidth="1"/>
    <col min="24" max="24" width="9.5" style="4" hidden="1" customWidth="1"/>
    <col min="25" max="26" width="5.1640625" style="4" hidden="1" customWidth="1"/>
    <col min="27" max="27" width="7" style="4" hidden="1" customWidth="1"/>
    <col min="28" max="28" width="5.1640625" style="4" hidden="1" customWidth="1"/>
    <col min="29" max="29" width="10.83203125" style="4" hidden="1" customWidth="1"/>
    <col min="30" max="30" width="3" style="4" hidden="1" customWidth="1"/>
    <col min="31" max="31" width="10.83203125" style="4" hidden="1" customWidth="1"/>
    <col min="32" max="32" width="15" style="4" hidden="1" customWidth="1"/>
    <col min="33" max="33" width="14.5" style="4" hidden="1" customWidth="1"/>
    <col min="34" max="34" width="17.5" style="4" hidden="1" customWidth="1"/>
    <col min="35" max="37" width="10.5" style="4" hidden="1" customWidth="1"/>
    <col min="38" max="38" width="10.83203125" style="4" hidden="1" customWidth="1"/>
    <col min="39" max="39" width="22.83203125" style="4" hidden="1" customWidth="1"/>
    <col min="40" max="40" width="23.1640625" style="4" hidden="1" customWidth="1"/>
    <col min="41" max="41" width="15.5" style="4" hidden="1" customWidth="1"/>
    <col min="42" max="42" width="10.5" style="4" hidden="1" customWidth="1"/>
    <col min="43" max="43" width="18.1640625" style="4" hidden="1" customWidth="1"/>
    <col min="44" max="45" width="11" style="4" hidden="1" customWidth="1"/>
    <col min="46" max="46" width="3.1640625" style="4" hidden="1" customWidth="1"/>
    <col min="47" max="47" width="1.5" style="4" hidden="1" customWidth="1"/>
    <col min="48" max="49" width="13.5" style="4" hidden="1" customWidth="1"/>
    <col min="50" max="50" width="8.5" style="4" hidden="1" customWidth="1"/>
    <col min="51" max="51" width="11" style="4" hidden="1" customWidth="1"/>
    <col min="52" max="53" width="9.5" style="4" hidden="1" customWidth="1"/>
    <col min="54" max="54" width="8.83203125" style="4" hidden="1" customWidth="1"/>
    <col min="55" max="56" width="11.5" style="4" hidden="1" customWidth="1"/>
    <col min="57" max="58" width="8.83203125" style="4" hidden="1" customWidth="1"/>
    <col min="59" max="78" width="2.5" style="4" hidden="1" customWidth="1"/>
    <col min="79" max="79" width="5.1640625" style="4" customWidth="1"/>
    <col min="80" max="16382" width="0" style="4" hidden="1" customWidth="1"/>
    <col min="16383" max="16383" width="2.5" style="4" hidden="1" customWidth="1"/>
    <col min="16384" max="16384" width="0.83203125" style="4" hidden="1" customWidth="1"/>
  </cols>
  <sheetData>
    <row r="1" spans="1:48" ht="17.25" customHeight="1" x14ac:dyDescent="0.2">
      <c r="P1" s="203" t="str">
        <f>IF(生活習慣病予防健診申込書①!O1="","",生活習慣病予防健診申込書①!O1)</f>
        <v/>
      </c>
      <c r="Q1" s="203"/>
      <c r="R1" s="203"/>
      <c r="S1" s="203"/>
      <c r="T1" s="203"/>
      <c r="X1" s="4" t="s">
        <v>239</v>
      </c>
      <c r="Y1" s="58">
        <f ca="1">TODAY()</f>
        <v>45352</v>
      </c>
      <c r="AV1" s="4" t="s">
        <v>264</v>
      </c>
    </row>
    <row r="2" spans="1:48" s="1" customFormat="1" ht="30" customHeight="1" x14ac:dyDescent="0.5">
      <c r="A2" s="204" t="s">
        <v>270</v>
      </c>
      <c r="B2" s="204"/>
      <c r="C2" s="204"/>
      <c r="D2" s="204"/>
      <c r="E2" s="204"/>
      <c r="F2" s="204"/>
      <c r="G2" s="204"/>
      <c r="H2" s="204"/>
      <c r="I2" s="45"/>
      <c r="L2" s="205"/>
      <c r="M2" s="205"/>
      <c r="N2" s="205"/>
      <c r="O2" s="37"/>
      <c r="P2" s="206"/>
      <c r="Q2" s="206"/>
      <c r="R2" s="206"/>
      <c r="S2" s="206"/>
      <c r="T2" s="3" t="s">
        <v>224</v>
      </c>
      <c r="U2" s="4"/>
      <c r="V2" s="4"/>
      <c r="W2" s="4"/>
      <c r="X2" s="4"/>
      <c r="Y2" s="4"/>
      <c r="Z2" s="4"/>
      <c r="AA2" s="4"/>
      <c r="AB2" s="4"/>
      <c r="AC2" s="4"/>
      <c r="AD2" s="4"/>
      <c r="AE2" s="4"/>
      <c r="AF2" s="4"/>
      <c r="AG2" s="4"/>
      <c r="AH2" s="4"/>
      <c r="AI2" s="4"/>
      <c r="AJ2" s="4"/>
      <c r="AK2" s="4"/>
      <c r="AL2" s="4"/>
      <c r="AM2" s="4" t="s">
        <v>206</v>
      </c>
      <c r="AN2" s="4"/>
      <c r="AO2" s="4"/>
      <c r="AP2" s="4"/>
      <c r="AQ2" s="4"/>
      <c r="AR2" s="4"/>
      <c r="AS2" s="4"/>
    </row>
    <row r="3" spans="1:48" s="1" customFormat="1" ht="30" customHeight="1" x14ac:dyDescent="0.5">
      <c r="A3" s="204" t="s">
        <v>208</v>
      </c>
      <c r="B3" s="204"/>
      <c r="C3" s="204"/>
      <c r="D3" s="204"/>
      <c r="E3" s="204"/>
      <c r="F3" s="204"/>
      <c r="G3" s="204"/>
      <c r="H3" s="204"/>
      <c r="N3" s="206" t="s">
        <v>180</v>
      </c>
      <c r="O3" s="206"/>
      <c r="P3" s="206"/>
      <c r="Q3" s="206"/>
      <c r="R3" s="206"/>
      <c r="S3" s="206"/>
      <c r="T3" s="206"/>
      <c r="U3" s="4"/>
      <c r="V3" s="4"/>
      <c r="W3" s="4"/>
      <c r="X3" s="4"/>
      <c r="Y3" s="4"/>
      <c r="Z3" s="4"/>
      <c r="AA3" s="4"/>
      <c r="AB3" s="4"/>
      <c r="AC3" s="4"/>
      <c r="AD3" s="4"/>
      <c r="AE3" s="4"/>
      <c r="AF3" s="4"/>
      <c r="AG3" s="4"/>
      <c r="AH3" s="4"/>
      <c r="AI3" s="4"/>
      <c r="AJ3" s="4"/>
      <c r="AK3" s="4"/>
      <c r="AL3" s="4"/>
      <c r="AM3" s="32" t="s">
        <v>213</v>
      </c>
      <c r="AN3" s="32"/>
      <c r="AO3" s="32"/>
      <c r="AP3" s="4"/>
      <c r="AQ3" s="4" t="s">
        <v>214</v>
      </c>
      <c r="AR3" s="4">
        <f>O9</f>
        <v>0</v>
      </c>
      <c r="AS3" s="4">
        <f>O15</f>
        <v>0</v>
      </c>
      <c r="AT3" s="1">
        <f>O21</f>
        <v>0</v>
      </c>
      <c r="AU3" s="1">
        <f>O27</f>
        <v>0</v>
      </c>
    </row>
    <row r="4" spans="1:48" s="1" customFormat="1" ht="28.5" customHeight="1" x14ac:dyDescent="0.2">
      <c r="A4" s="199" t="s">
        <v>220</v>
      </c>
      <c r="B4" s="199"/>
      <c r="C4" s="199"/>
      <c r="D4" s="199"/>
      <c r="E4" s="199"/>
      <c r="F4" s="199"/>
      <c r="G4" s="199"/>
      <c r="H4" s="199"/>
      <c r="I4" s="209" t="s">
        <v>267</v>
      </c>
      <c r="J4" s="209"/>
      <c r="K4" s="209"/>
      <c r="L4" s="209"/>
      <c r="M4" s="209"/>
      <c r="N4" s="209"/>
      <c r="O4" s="209"/>
      <c r="P4" s="209"/>
      <c r="Q4" s="209"/>
      <c r="R4" s="209"/>
      <c r="S4" s="200" t="s">
        <v>183</v>
      </c>
      <c r="T4" s="200"/>
      <c r="U4" s="5"/>
      <c r="V4" s="4"/>
      <c r="W4" s="4"/>
      <c r="X4" s="4"/>
      <c r="Y4" s="109" t="s">
        <v>174</v>
      </c>
      <c r="Z4" s="109"/>
      <c r="AA4" s="4" t="s">
        <v>114</v>
      </c>
      <c r="AB4" s="4"/>
      <c r="AC4" s="4"/>
      <c r="AD4" s="4"/>
      <c r="AE4" s="4"/>
      <c r="AF4" s="4"/>
      <c r="AG4" s="4"/>
      <c r="AH4" s="4"/>
      <c r="AI4" s="4"/>
      <c r="AJ4" s="4"/>
      <c r="AK4" s="4"/>
      <c r="AL4" s="4"/>
      <c r="AM4" s="32" t="s">
        <v>212</v>
      </c>
      <c r="AN4" s="32" t="s">
        <v>212</v>
      </c>
      <c r="AO4" s="32"/>
      <c r="AP4" s="4"/>
      <c r="AQ4" s="4" t="s">
        <v>130</v>
      </c>
      <c r="AR4" s="4">
        <f>O10</f>
        <v>0</v>
      </c>
      <c r="AS4" s="4">
        <f>O16</f>
        <v>0</v>
      </c>
      <c r="AT4" s="1">
        <f>O22</f>
        <v>0</v>
      </c>
      <c r="AU4" s="1">
        <f>O28</f>
        <v>0</v>
      </c>
    </row>
    <row r="5" spans="1:48" s="1" customFormat="1" ht="30.75" customHeight="1" x14ac:dyDescent="0.2">
      <c r="A5" s="207" t="s">
        <v>0</v>
      </c>
      <c r="B5" s="207"/>
      <c r="C5" s="207"/>
      <c r="D5" s="207"/>
      <c r="E5" s="207"/>
      <c r="F5" s="207"/>
      <c r="G5" s="207"/>
      <c r="H5" s="207"/>
      <c r="I5" s="210" t="s">
        <v>268</v>
      </c>
      <c r="J5" s="210"/>
      <c r="K5" s="210"/>
      <c r="L5" s="210"/>
      <c r="M5" s="210"/>
      <c r="N5" s="210"/>
      <c r="O5" s="210"/>
      <c r="P5" s="210"/>
      <c r="Q5" s="210"/>
      <c r="R5" s="211"/>
      <c r="S5" s="27" t="s">
        <v>207</v>
      </c>
      <c r="T5" s="10"/>
      <c r="U5" s="4"/>
      <c r="V5" s="4"/>
      <c r="W5" s="4"/>
      <c r="X5" s="4"/>
      <c r="Y5" s="4" t="s">
        <v>3</v>
      </c>
      <c r="Z5" s="4" t="s">
        <v>4</v>
      </c>
      <c r="AA5" s="4" t="s">
        <v>81</v>
      </c>
      <c r="AB5" s="4" t="s">
        <v>68</v>
      </c>
      <c r="AC5" s="4"/>
      <c r="AD5" s="4"/>
      <c r="AE5" s="4"/>
      <c r="AF5" s="4"/>
      <c r="AG5" s="4"/>
      <c r="AH5" s="4"/>
      <c r="AI5" s="4"/>
      <c r="AJ5" s="4"/>
      <c r="AK5" s="4" t="s">
        <v>238</v>
      </c>
      <c r="AL5" s="4" t="s">
        <v>240</v>
      </c>
      <c r="AM5" s="32" t="s">
        <v>209</v>
      </c>
      <c r="AN5" s="32" t="s">
        <v>209</v>
      </c>
      <c r="AO5" s="32" t="s">
        <v>185</v>
      </c>
      <c r="AP5" s="4"/>
      <c r="AQ5" s="4" t="s">
        <v>131</v>
      </c>
      <c r="AR5" s="4">
        <f>O11</f>
        <v>0</v>
      </c>
      <c r="AS5" s="4">
        <f>O17</f>
        <v>0</v>
      </c>
      <c r="AT5" s="1">
        <f>O23</f>
        <v>0</v>
      </c>
      <c r="AU5" s="1">
        <f>O29</f>
        <v>0</v>
      </c>
    </row>
    <row r="6" spans="1:48" s="1" customFormat="1" ht="33.4" customHeight="1" thickBot="1" x14ac:dyDescent="0.4">
      <c r="A6" s="208" t="s">
        <v>235</v>
      </c>
      <c r="B6" s="208"/>
      <c r="C6" s="208"/>
      <c r="D6" s="208"/>
      <c r="E6" s="208"/>
      <c r="F6" s="208"/>
      <c r="G6" s="208"/>
      <c r="H6" s="208"/>
      <c r="I6" s="212"/>
      <c r="J6" s="212"/>
      <c r="K6" s="212"/>
      <c r="L6" s="212"/>
      <c r="M6" s="212"/>
      <c r="N6" s="212"/>
      <c r="O6" s="212"/>
      <c r="P6" s="212"/>
      <c r="Q6" s="212"/>
      <c r="R6" s="213"/>
      <c r="S6" s="201"/>
      <c r="T6" s="202"/>
      <c r="U6" s="4"/>
      <c r="V6" s="4"/>
      <c r="W6" s="4"/>
      <c r="X6" s="4"/>
      <c r="Y6" s="4" t="s">
        <v>67</v>
      </c>
      <c r="Z6" s="4" t="s">
        <v>184</v>
      </c>
      <c r="AA6" s="4" t="s">
        <v>72</v>
      </c>
      <c r="AB6" s="4" t="s">
        <v>82</v>
      </c>
      <c r="AC6" s="4"/>
      <c r="AD6" s="4" t="s">
        <v>115</v>
      </c>
      <c r="AE6" s="4" t="s">
        <v>173</v>
      </c>
      <c r="AF6" s="4" t="str">
        <f>D9&amp;E9&amp;D11&amp;E11</f>
        <v/>
      </c>
      <c r="AG6" s="6" t="s">
        <v>176</v>
      </c>
      <c r="AH6" s="7" t="e">
        <f>DATEVALUE(AF6)</f>
        <v>#VALUE!</v>
      </c>
      <c r="AI6" s="4" t="s">
        <v>185</v>
      </c>
      <c r="AJ6" s="4"/>
      <c r="AK6" s="4" t="e">
        <f ca="1">DATEDIF(AH6,$Y$1,"Y")</f>
        <v>#VALUE!</v>
      </c>
      <c r="AL6" s="4" t="str">
        <f>IF(COUNTIF(BE23:BE63,"〇"),"OK","NG")</f>
        <v>NG</v>
      </c>
      <c r="AM6" s="32" t="s">
        <v>210</v>
      </c>
      <c r="AN6" s="32" t="s">
        <v>210</v>
      </c>
      <c r="AO6" s="32"/>
      <c r="AP6" s="4"/>
      <c r="AQ6" s="4"/>
      <c r="AR6" s="4"/>
      <c r="AS6" s="4"/>
    </row>
    <row r="7" spans="1:48" s="1" customFormat="1" ht="30" customHeight="1" x14ac:dyDescent="0.2">
      <c r="A7" s="153" t="s">
        <v>122</v>
      </c>
      <c r="B7" s="40" t="s">
        <v>217</v>
      </c>
      <c r="C7" s="155" t="s">
        <v>123</v>
      </c>
      <c r="D7" s="157" t="s">
        <v>124</v>
      </c>
      <c r="E7" s="158"/>
      <c r="F7" s="157" t="s">
        <v>125</v>
      </c>
      <c r="G7" s="158"/>
      <c r="H7" s="159" t="s">
        <v>179</v>
      </c>
      <c r="I7" s="160"/>
      <c r="J7" s="160"/>
      <c r="K7" s="160"/>
      <c r="L7" s="160"/>
      <c r="M7" s="161"/>
      <c r="N7" s="117" t="s">
        <v>265</v>
      </c>
      <c r="O7" s="118"/>
      <c r="P7" s="127" t="s">
        <v>114</v>
      </c>
      <c r="Q7" s="129" t="s">
        <v>117</v>
      </c>
      <c r="R7" s="131" t="s">
        <v>118</v>
      </c>
      <c r="S7" s="114" t="s">
        <v>126</v>
      </c>
      <c r="T7" s="116"/>
      <c r="U7" s="4"/>
      <c r="V7" s="4"/>
      <c r="W7" s="4"/>
      <c r="X7" s="4"/>
      <c r="Y7" s="4" t="s">
        <v>66</v>
      </c>
      <c r="Z7" s="4" t="s">
        <v>5</v>
      </c>
      <c r="AA7" s="4" t="s">
        <v>73</v>
      </c>
      <c r="AB7" s="4" t="s">
        <v>83</v>
      </c>
      <c r="AC7" s="4"/>
      <c r="AD7" s="4"/>
      <c r="AE7" s="4" t="s">
        <v>132</v>
      </c>
      <c r="AF7" s="4" t="str">
        <f>IF(AND(AF8="年齢OK",C9="女"),"受診OK","受診NG")</f>
        <v>受診NG</v>
      </c>
      <c r="AG7" s="6"/>
      <c r="AH7" s="7"/>
      <c r="AI7" s="4" t="s">
        <v>175</v>
      </c>
      <c r="AJ7" s="4" t="str">
        <f>IF(AND(AJ8="年齢OK",C9="女"),"受診OK","受診NG")</f>
        <v>受診NG</v>
      </c>
      <c r="AK7" s="4"/>
      <c r="AL7" s="4"/>
      <c r="AM7" s="4" t="s">
        <v>206</v>
      </c>
      <c r="AN7" s="4" t="str">
        <f>IF(COUNTIF(AX23:AX29,"〇"),"受診OK","受診NG")</f>
        <v>受診NG</v>
      </c>
      <c r="AO7" s="4"/>
      <c r="AP7" s="4"/>
      <c r="AQ7" s="4"/>
      <c r="AR7" s="4"/>
      <c r="AS7" s="4"/>
    </row>
    <row r="8" spans="1:48" s="1" customFormat="1" ht="15.4" customHeight="1" thickBot="1" x14ac:dyDescent="0.25">
      <c r="A8" s="154"/>
      <c r="B8" s="41" t="s">
        <v>218</v>
      </c>
      <c r="C8" s="156"/>
      <c r="D8" s="38" t="s">
        <v>119</v>
      </c>
      <c r="E8" s="38" t="s">
        <v>120</v>
      </c>
      <c r="F8" s="26" t="s">
        <v>2</v>
      </c>
      <c r="G8" s="36"/>
      <c r="H8" s="162"/>
      <c r="I8" s="163"/>
      <c r="J8" s="163"/>
      <c r="K8" s="163"/>
      <c r="L8" s="163"/>
      <c r="M8" s="164"/>
      <c r="N8" s="119"/>
      <c r="O8" s="120"/>
      <c r="P8" s="128"/>
      <c r="Q8" s="130"/>
      <c r="R8" s="132"/>
      <c r="S8" s="115"/>
      <c r="T8" s="111"/>
      <c r="U8" s="4"/>
      <c r="V8" s="4"/>
      <c r="W8" s="4"/>
      <c r="X8" s="4"/>
      <c r="Y8" s="4" t="s">
        <v>65</v>
      </c>
      <c r="Z8" s="4" t="s">
        <v>6</v>
      </c>
      <c r="AA8" s="4" t="s">
        <v>74</v>
      </c>
      <c r="AB8" s="4" t="s">
        <v>84</v>
      </c>
      <c r="AC8" s="4"/>
      <c r="AD8" s="4"/>
      <c r="AE8" s="4"/>
      <c r="AF8" s="4" t="str">
        <f>IF(COUNTIF(AH31:AH50,"〇"),"年齢OK","受診NG")</f>
        <v>受診NG</v>
      </c>
      <c r="AG8" s="4"/>
      <c r="AH8" s="4"/>
      <c r="AI8" s="4"/>
      <c r="AJ8" s="4" t="str">
        <f>IF(COUNTIF(AP23:AP52,"〇"),"年齢OK","受診NG")</f>
        <v>受診NG</v>
      </c>
      <c r="AK8" s="4"/>
      <c r="AL8" s="4"/>
      <c r="AM8" s="4" t="s">
        <v>225</v>
      </c>
      <c r="AN8" s="4" t="str">
        <f>IF(COUNTIF(AH23:AH32,"〇"),"受診OK","受診NG")</f>
        <v>受診NG</v>
      </c>
      <c r="AO8" s="4" t="str">
        <f>IF(AND(AN8="受診OK",C9="女"),"受診OK","受診NG")</f>
        <v>受診NG</v>
      </c>
      <c r="AP8" s="4"/>
      <c r="AQ8" s="4"/>
      <c r="AR8" s="4"/>
      <c r="AS8" s="4"/>
    </row>
    <row r="9" spans="1:48" s="1" customFormat="1" ht="18.75" customHeight="1" x14ac:dyDescent="0.2">
      <c r="A9" s="191"/>
      <c r="B9" s="39"/>
      <c r="C9" s="194"/>
      <c r="D9" s="52"/>
      <c r="E9" s="53"/>
      <c r="F9" s="121"/>
      <c r="G9" s="122"/>
      <c r="H9" s="149" t="s">
        <v>113</v>
      </c>
      <c r="I9" s="197" t="s">
        <v>219</v>
      </c>
      <c r="J9" s="172" t="s">
        <v>211</v>
      </c>
      <c r="K9" s="182" t="s">
        <v>127</v>
      </c>
      <c r="L9" s="137" t="s">
        <v>132</v>
      </c>
      <c r="M9" s="185" t="s">
        <v>128</v>
      </c>
      <c r="N9" s="187" t="s">
        <v>266</v>
      </c>
      <c r="O9" s="188"/>
      <c r="P9" s="137" t="s">
        <v>115</v>
      </c>
      <c r="Q9" s="139"/>
      <c r="R9" s="141"/>
      <c r="S9" s="107" t="s">
        <v>129</v>
      </c>
      <c r="T9" s="110"/>
      <c r="U9" s="4"/>
      <c r="V9" s="4"/>
      <c r="W9" s="4"/>
      <c r="X9" s="4"/>
      <c r="Y9" s="4" t="s">
        <v>64</v>
      </c>
      <c r="Z9" s="4" t="s">
        <v>7</v>
      </c>
      <c r="AA9" s="4" t="s">
        <v>75</v>
      </c>
      <c r="AB9" s="4" t="s">
        <v>85</v>
      </c>
      <c r="AC9" s="4"/>
      <c r="AD9" s="4" t="s">
        <v>116</v>
      </c>
      <c r="AE9" s="4" t="s">
        <v>173</v>
      </c>
      <c r="AF9" s="4" t="str">
        <f>D15&amp;E15&amp;D17&amp;E17</f>
        <v/>
      </c>
      <c r="AG9" s="6" t="s">
        <v>176</v>
      </c>
      <c r="AH9" s="7" t="e">
        <f>DATEVALUE(AF9)</f>
        <v>#VALUE!</v>
      </c>
      <c r="AI9" s="4" t="s">
        <v>185</v>
      </c>
      <c r="AJ9" s="4"/>
      <c r="AK9" s="4" t="e">
        <f ca="1">DATEDIF(AH9,$Y$1,"Y")</f>
        <v>#VALUE!</v>
      </c>
      <c r="AL9" s="4" t="str">
        <f>IF(COUNTIF(BF23:BF63,"〇"),"OK","NG")</f>
        <v>NG</v>
      </c>
      <c r="AM9" s="4"/>
      <c r="AN9" s="4"/>
      <c r="AO9" s="4"/>
      <c r="AP9" s="4"/>
      <c r="AQ9" s="4"/>
      <c r="AR9" s="4"/>
      <c r="AS9" s="4"/>
    </row>
    <row r="10" spans="1:48" s="1" customFormat="1" ht="18.75" customHeight="1" thickBot="1" x14ac:dyDescent="0.25">
      <c r="A10" s="192"/>
      <c r="B10" s="42"/>
      <c r="C10" s="195"/>
      <c r="D10" s="38" t="s">
        <v>121</v>
      </c>
      <c r="E10" s="38" t="s">
        <v>118</v>
      </c>
      <c r="F10" s="123"/>
      <c r="G10" s="124"/>
      <c r="H10" s="150"/>
      <c r="I10" s="198"/>
      <c r="J10" s="173"/>
      <c r="K10" s="183"/>
      <c r="L10" s="184"/>
      <c r="M10" s="186"/>
      <c r="N10" s="29" t="s">
        <v>130</v>
      </c>
      <c r="O10" s="33"/>
      <c r="P10" s="138"/>
      <c r="Q10" s="140"/>
      <c r="R10" s="142"/>
      <c r="S10" s="108"/>
      <c r="T10" s="111"/>
      <c r="U10" s="4"/>
      <c r="V10" s="4"/>
      <c r="W10" s="4"/>
      <c r="X10" s="4"/>
      <c r="Y10" s="4" t="s">
        <v>63</v>
      </c>
      <c r="Z10" s="4" t="s">
        <v>8</v>
      </c>
      <c r="AA10" s="4" t="s">
        <v>76</v>
      </c>
      <c r="AB10" s="4" t="s">
        <v>86</v>
      </c>
      <c r="AC10" s="4"/>
      <c r="AD10" s="4"/>
      <c r="AE10" s="4" t="s">
        <v>132</v>
      </c>
      <c r="AF10" s="4" t="str">
        <f>IF(AND(AF11="年齢OK",C15="女"),"受診OK","受診NG")</f>
        <v>受診NG</v>
      </c>
      <c r="AG10" s="6"/>
      <c r="AH10" s="7"/>
      <c r="AI10" s="4" t="s">
        <v>175</v>
      </c>
      <c r="AJ10" s="4" t="str">
        <f>IF(AND(AJ11="年齢OK",C15="女"),"受診OK","受診NG")</f>
        <v>受診NG</v>
      </c>
      <c r="AK10" s="4"/>
      <c r="AL10" s="4"/>
      <c r="AM10" s="4" t="s">
        <v>206</v>
      </c>
      <c r="AN10" s="4" t="str">
        <f>IF(COUNTIF(AY23:AY29,"〇"),"受診OK","受診NG")</f>
        <v>受診NG</v>
      </c>
      <c r="AO10" s="4"/>
      <c r="AP10" s="4"/>
      <c r="AQ10" s="4"/>
      <c r="AR10" s="4"/>
      <c r="AS10" s="4"/>
    </row>
    <row r="11" spans="1:48" s="1" customFormat="1" ht="18.75" customHeight="1" x14ac:dyDescent="0.2">
      <c r="A11" s="192"/>
      <c r="B11" s="112"/>
      <c r="C11" s="195"/>
      <c r="D11" s="54"/>
      <c r="E11" s="55"/>
      <c r="F11" s="125"/>
      <c r="G11" s="126"/>
      <c r="H11" s="133"/>
      <c r="I11" s="189"/>
      <c r="J11" s="174"/>
      <c r="K11" s="170"/>
      <c r="L11" s="170"/>
      <c r="M11" s="168"/>
      <c r="N11" s="30" t="s">
        <v>215</v>
      </c>
      <c r="O11" s="34"/>
      <c r="P11" s="176" t="s">
        <v>116</v>
      </c>
      <c r="Q11" s="139"/>
      <c r="R11" s="141"/>
      <c r="S11" s="107" t="s">
        <v>178</v>
      </c>
      <c r="T11" s="110"/>
      <c r="U11" s="4"/>
      <c r="V11" s="4"/>
      <c r="W11" s="4"/>
      <c r="X11" s="4"/>
      <c r="Y11" s="4" t="s">
        <v>62</v>
      </c>
      <c r="Z11" s="4" t="s">
        <v>9</v>
      </c>
      <c r="AA11" s="4" t="s">
        <v>77</v>
      </c>
      <c r="AB11" s="4" t="s">
        <v>87</v>
      </c>
      <c r="AC11" s="4"/>
      <c r="AD11" s="4"/>
      <c r="AE11" s="4"/>
      <c r="AF11" s="4" t="str">
        <f>IF(COUNTIF(AI31:AI50,"〇"),"年齢OK","受診NG")</f>
        <v>受診NG</v>
      </c>
      <c r="AG11" s="4"/>
      <c r="AH11" s="4"/>
      <c r="AI11" s="4"/>
      <c r="AJ11" s="4" t="str">
        <f>IF(COUNTIF(AQ23:AQ52,"〇"),"年齢OK","受診NG")</f>
        <v>受診NG</v>
      </c>
      <c r="AK11" s="4"/>
      <c r="AL11" s="4"/>
      <c r="AM11" s="4" t="s">
        <v>225</v>
      </c>
      <c r="AN11" s="4" t="str">
        <f>IF(COUNTIF(AI23:AI32,"〇"),"受診OK","受診NG")</f>
        <v>受診NG</v>
      </c>
      <c r="AO11" s="4" t="str">
        <f>IF(AND(AN11="受診OK",C15="女"),"受診OK","受診NG")</f>
        <v>受診NG</v>
      </c>
      <c r="AP11" s="4"/>
      <c r="AQ11" s="4"/>
      <c r="AR11" s="4"/>
      <c r="AS11" s="4"/>
    </row>
    <row r="12" spans="1:48" s="1" customFormat="1" ht="18.75" customHeight="1" thickBot="1" x14ac:dyDescent="0.25">
      <c r="A12" s="193"/>
      <c r="B12" s="113"/>
      <c r="C12" s="196"/>
      <c r="D12" s="2" t="s">
        <v>1</v>
      </c>
      <c r="E12" s="165"/>
      <c r="F12" s="166"/>
      <c r="G12" s="167"/>
      <c r="H12" s="134"/>
      <c r="I12" s="190"/>
      <c r="J12" s="175"/>
      <c r="K12" s="171"/>
      <c r="L12" s="171"/>
      <c r="M12" s="169"/>
      <c r="N12" s="31" t="s">
        <v>177</v>
      </c>
      <c r="O12" s="35" t="s">
        <v>212</v>
      </c>
      <c r="P12" s="177"/>
      <c r="Q12" s="178"/>
      <c r="R12" s="179"/>
      <c r="S12" s="180"/>
      <c r="T12" s="181"/>
      <c r="U12" s="4"/>
      <c r="V12" s="4"/>
      <c r="W12" s="4"/>
      <c r="X12" s="4"/>
      <c r="Y12" s="4" t="s">
        <v>61</v>
      </c>
      <c r="Z12" s="4" t="s">
        <v>10</v>
      </c>
      <c r="AA12" s="4" t="s">
        <v>78</v>
      </c>
      <c r="AB12" s="4" t="s">
        <v>88</v>
      </c>
      <c r="AC12" s="4"/>
      <c r="AD12" s="4" t="s">
        <v>181</v>
      </c>
      <c r="AE12" s="4" t="s">
        <v>173</v>
      </c>
      <c r="AF12" s="4" t="str">
        <f>D21&amp;E21&amp;D23&amp;E23</f>
        <v/>
      </c>
      <c r="AG12" s="6" t="s">
        <v>176</v>
      </c>
      <c r="AH12" s="7" t="e">
        <f>DATEVALUE(AF12)</f>
        <v>#VALUE!</v>
      </c>
      <c r="AI12" s="4" t="s">
        <v>185</v>
      </c>
      <c r="AJ12" s="4"/>
      <c r="AK12" s="4" t="e">
        <f ca="1">DATEDIF(AH12,$Y$1,"Y")</f>
        <v>#VALUE!</v>
      </c>
      <c r="AL12" s="4" t="str">
        <f>IF(COUNTIF(BG23:BG63,"〇"),"OK","NG")</f>
        <v>NG</v>
      </c>
      <c r="AM12" s="4"/>
      <c r="AN12" s="4"/>
      <c r="AO12" s="4"/>
      <c r="AP12" s="4"/>
      <c r="AQ12" s="4"/>
      <c r="AR12" s="4"/>
      <c r="AS12" s="4"/>
    </row>
    <row r="13" spans="1:48" s="1" customFormat="1" ht="30" customHeight="1" x14ac:dyDescent="0.2">
      <c r="A13" s="153" t="s">
        <v>122</v>
      </c>
      <c r="B13" s="40" t="s">
        <v>217</v>
      </c>
      <c r="C13" s="155" t="s">
        <v>123</v>
      </c>
      <c r="D13" s="157" t="s">
        <v>124</v>
      </c>
      <c r="E13" s="158"/>
      <c r="F13" s="157" t="s">
        <v>125</v>
      </c>
      <c r="G13" s="158"/>
      <c r="H13" s="159" t="s">
        <v>179</v>
      </c>
      <c r="I13" s="160"/>
      <c r="J13" s="160"/>
      <c r="K13" s="160"/>
      <c r="L13" s="160"/>
      <c r="M13" s="161"/>
      <c r="N13" s="117" t="s">
        <v>265</v>
      </c>
      <c r="O13" s="118"/>
      <c r="P13" s="127" t="s">
        <v>114</v>
      </c>
      <c r="Q13" s="129" t="s">
        <v>117</v>
      </c>
      <c r="R13" s="131" t="s">
        <v>118</v>
      </c>
      <c r="S13" s="114" t="s">
        <v>126</v>
      </c>
      <c r="T13" s="116"/>
      <c r="U13" s="4"/>
      <c r="V13" s="4"/>
      <c r="W13" s="4"/>
      <c r="X13" s="4"/>
      <c r="Y13" s="4" t="s">
        <v>60</v>
      </c>
      <c r="Z13" s="4" t="s">
        <v>11</v>
      </c>
      <c r="AA13" s="4" t="s">
        <v>79</v>
      </c>
      <c r="AB13" s="4" t="s">
        <v>89</v>
      </c>
      <c r="AC13" s="4"/>
      <c r="AD13" s="4"/>
      <c r="AE13" s="4" t="s">
        <v>132</v>
      </c>
      <c r="AF13" s="4" t="str">
        <f>IF(AND(AF14="年齢OK",C21="女"),"受診OK","受診NG")</f>
        <v>受診NG</v>
      </c>
      <c r="AG13" s="6"/>
      <c r="AH13" s="7"/>
      <c r="AI13" s="4" t="s">
        <v>175</v>
      </c>
      <c r="AJ13" s="4" t="str">
        <f>IF(AND(AJ14="年齢OK",C21="女"),"受診OK","受診NG")</f>
        <v>受診NG</v>
      </c>
      <c r="AK13" s="4"/>
      <c r="AL13" s="4"/>
      <c r="AM13" s="4" t="s">
        <v>206</v>
      </c>
      <c r="AN13" s="4" t="str">
        <f>IF(COUNTIF(AZ23:AZ29,"〇"),"受診OK","受診NG")</f>
        <v>受診NG</v>
      </c>
      <c r="AO13" s="4"/>
      <c r="AP13" s="4"/>
      <c r="AQ13" s="4"/>
      <c r="AR13" s="4"/>
      <c r="AS13" s="4"/>
    </row>
    <row r="14" spans="1:48" s="1" customFormat="1" ht="18.75" customHeight="1" thickBot="1" x14ac:dyDescent="0.25">
      <c r="A14" s="154"/>
      <c r="B14" s="41" t="s">
        <v>218</v>
      </c>
      <c r="C14" s="156"/>
      <c r="D14" s="38" t="s">
        <v>119</v>
      </c>
      <c r="E14" s="38" t="s">
        <v>120</v>
      </c>
      <c r="F14" s="26" t="s">
        <v>2</v>
      </c>
      <c r="G14" s="36"/>
      <c r="H14" s="162"/>
      <c r="I14" s="163"/>
      <c r="J14" s="163"/>
      <c r="K14" s="163"/>
      <c r="L14" s="163"/>
      <c r="M14" s="164"/>
      <c r="N14" s="119"/>
      <c r="O14" s="120"/>
      <c r="P14" s="128"/>
      <c r="Q14" s="130"/>
      <c r="R14" s="132"/>
      <c r="S14" s="115"/>
      <c r="T14" s="111"/>
      <c r="U14" s="4"/>
      <c r="V14" s="4"/>
      <c r="W14" s="4"/>
      <c r="X14" s="4"/>
      <c r="Y14" s="4" t="s">
        <v>59</v>
      </c>
      <c r="Z14" s="4" t="s">
        <v>12</v>
      </c>
      <c r="AA14" s="4" t="s">
        <v>80</v>
      </c>
      <c r="AB14" s="4" t="s">
        <v>90</v>
      </c>
      <c r="AC14" s="4"/>
      <c r="AD14" s="4"/>
      <c r="AE14" s="4"/>
      <c r="AF14" s="4" t="str">
        <f>IF(COUNTIF(AJ31:AJ50,"〇"),"年齢OK","受診NG")</f>
        <v>受診NG</v>
      </c>
      <c r="AG14" s="4"/>
      <c r="AH14" s="4"/>
      <c r="AI14" s="4"/>
      <c r="AJ14" s="4" t="str">
        <f>IF(COUNTIF(AR23:AR52,"〇"),"年齢OK","受診NG")</f>
        <v>受診NG</v>
      </c>
      <c r="AK14" s="4"/>
      <c r="AL14" s="4"/>
      <c r="AM14" s="4" t="s">
        <v>225</v>
      </c>
      <c r="AN14" s="4" t="str">
        <f>IF(COUNTIF(AJ23:AJ32,"〇"),"受診OK","受診NG")</f>
        <v>受診NG</v>
      </c>
      <c r="AO14" s="4" t="str">
        <f>IF(AND(AN14="受診OK",C21="女"),"受診OK","受診NG")</f>
        <v>受診NG</v>
      </c>
      <c r="AP14" s="4"/>
      <c r="AQ14" s="4"/>
      <c r="AR14" s="4"/>
      <c r="AS14" s="4"/>
    </row>
    <row r="15" spans="1:48" s="1" customFormat="1" ht="18.75" customHeight="1" x14ac:dyDescent="0.2">
      <c r="A15" s="143"/>
      <c r="B15" s="39"/>
      <c r="C15" s="146"/>
      <c r="D15" s="52"/>
      <c r="E15" s="53"/>
      <c r="F15" s="121"/>
      <c r="G15" s="122"/>
      <c r="H15" s="149" t="s">
        <v>113</v>
      </c>
      <c r="I15" s="151" t="s">
        <v>219</v>
      </c>
      <c r="J15" s="172" t="s">
        <v>211</v>
      </c>
      <c r="K15" s="182" t="s">
        <v>127</v>
      </c>
      <c r="L15" s="137" t="s">
        <v>132</v>
      </c>
      <c r="M15" s="185" t="s">
        <v>128</v>
      </c>
      <c r="N15" s="187" t="s">
        <v>266</v>
      </c>
      <c r="O15" s="188"/>
      <c r="P15" s="137" t="s">
        <v>115</v>
      </c>
      <c r="Q15" s="139"/>
      <c r="R15" s="141"/>
      <c r="S15" s="107" t="s">
        <v>129</v>
      </c>
      <c r="T15" s="110"/>
      <c r="U15" s="4"/>
      <c r="V15" s="4"/>
      <c r="W15" s="4"/>
      <c r="X15" s="4"/>
      <c r="Y15" s="4" t="s">
        <v>58</v>
      </c>
      <c r="Z15" s="4" t="s">
        <v>13</v>
      </c>
      <c r="AA15" s="4" t="s">
        <v>69</v>
      </c>
      <c r="AB15" s="4" t="s">
        <v>91</v>
      </c>
      <c r="AC15" s="4"/>
      <c r="AD15" s="4" t="s">
        <v>182</v>
      </c>
      <c r="AE15" s="4" t="s">
        <v>173</v>
      </c>
      <c r="AF15" s="4" t="str">
        <f>D27&amp;E27&amp;D29&amp;E29</f>
        <v/>
      </c>
      <c r="AG15" s="6" t="s">
        <v>176</v>
      </c>
      <c r="AH15" s="7" t="e">
        <f>DATEVALUE(AF15)</f>
        <v>#VALUE!</v>
      </c>
      <c r="AI15" s="4" t="s">
        <v>185</v>
      </c>
      <c r="AJ15" s="4"/>
      <c r="AK15" s="4" t="e">
        <f ca="1">DATEDIF(AH15,$Y$1,"Y")</f>
        <v>#VALUE!</v>
      </c>
      <c r="AL15" s="4" t="str">
        <f>IF(COUNTIF(BI23:BI63,"〇"),"OK","NG")</f>
        <v>NG</v>
      </c>
      <c r="AM15" s="4"/>
      <c r="AN15" s="4"/>
      <c r="AO15" s="4"/>
      <c r="AP15" s="4"/>
      <c r="AQ15" s="4"/>
      <c r="AR15" s="4"/>
      <c r="AS15" s="4"/>
    </row>
    <row r="16" spans="1:48" s="1" customFormat="1" ht="18.75" customHeight="1" thickBot="1" x14ac:dyDescent="0.25">
      <c r="A16" s="144"/>
      <c r="B16" s="42"/>
      <c r="C16" s="147"/>
      <c r="D16" s="38" t="s">
        <v>121</v>
      </c>
      <c r="E16" s="38" t="s">
        <v>118</v>
      </c>
      <c r="F16" s="123"/>
      <c r="G16" s="124"/>
      <c r="H16" s="150"/>
      <c r="I16" s="152"/>
      <c r="J16" s="173"/>
      <c r="K16" s="183"/>
      <c r="L16" s="184"/>
      <c r="M16" s="186"/>
      <c r="N16" s="29" t="s">
        <v>130</v>
      </c>
      <c r="O16" s="33"/>
      <c r="P16" s="138"/>
      <c r="Q16" s="140"/>
      <c r="R16" s="142"/>
      <c r="S16" s="108"/>
      <c r="T16" s="111"/>
      <c r="U16" s="4"/>
      <c r="V16" s="4"/>
      <c r="W16" s="4"/>
      <c r="X16" s="4"/>
      <c r="Y16" s="4" t="s">
        <v>57</v>
      </c>
      <c r="Z16" s="4" t="s">
        <v>14</v>
      </c>
      <c r="AA16" s="4" t="s">
        <v>70</v>
      </c>
      <c r="AB16" s="4" t="s">
        <v>92</v>
      </c>
      <c r="AC16" s="4"/>
      <c r="AD16" s="4"/>
      <c r="AE16" s="4" t="s">
        <v>132</v>
      </c>
      <c r="AF16" s="4" t="str">
        <f>IF(AND(AF17="年齢OK",C27="女"),"受診OK","受診NG")</f>
        <v>受診NG</v>
      </c>
      <c r="AG16" s="6"/>
      <c r="AH16" s="7"/>
      <c r="AI16" s="4" t="s">
        <v>175</v>
      </c>
      <c r="AJ16" s="4" t="str">
        <f>IF(AND(AJ17="年齢OK",C27="女"),"受診OK","受診NG")</f>
        <v>受診NG</v>
      </c>
      <c r="AK16" s="4"/>
      <c r="AL16" s="4"/>
      <c r="AM16" s="4" t="s">
        <v>206</v>
      </c>
      <c r="AN16" s="4" t="str">
        <f>IF(COUNTIF(BA23:BA29,"〇"),"受診OK","受診NG")</f>
        <v>受診NG</v>
      </c>
      <c r="AO16" s="4"/>
      <c r="AP16" s="4"/>
      <c r="AQ16" s="4"/>
      <c r="AR16" s="4"/>
      <c r="AS16" s="4"/>
    </row>
    <row r="17" spans="1:61 16384:16384" s="1" customFormat="1" ht="18.75" customHeight="1" x14ac:dyDescent="0.2">
      <c r="A17" s="144"/>
      <c r="B17" s="112"/>
      <c r="C17" s="147"/>
      <c r="D17" s="54"/>
      <c r="E17" s="55"/>
      <c r="F17" s="125"/>
      <c r="G17" s="126"/>
      <c r="H17" s="133"/>
      <c r="I17" s="135"/>
      <c r="J17" s="174"/>
      <c r="K17" s="170"/>
      <c r="L17" s="170"/>
      <c r="M17" s="168"/>
      <c r="N17" s="30" t="s">
        <v>215</v>
      </c>
      <c r="O17" s="34"/>
      <c r="P17" s="176" t="s">
        <v>116</v>
      </c>
      <c r="Q17" s="139"/>
      <c r="R17" s="141"/>
      <c r="S17" s="107" t="s">
        <v>178</v>
      </c>
      <c r="T17" s="110"/>
      <c r="U17" s="4"/>
      <c r="V17" s="4"/>
      <c r="W17" s="4"/>
      <c r="X17" s="4"/>
      <c r="Y17" s="4" t="s">
        <v>56</v>
      </c>
      <c r="Z17" s="4" t="s">
        <v>15</v>
      </c>
      <c r="AA17" s="4" t="s">
        <v>71</v>
      </c>
      <c r="AB17" s="4" t="s">
        <v>93</v>
      </c>
      <c r="AC17" s="4"/>
      <c r="AD17" s="4"/>
      <c r="AE17" s="4"/>
      <c r="AF17" s="4" t="str">
        <f>IF(COUNTIF(AK31:AK50,"〇"),"年齢OK","受診NG")</f>
        <v>受診NG</v>
      </c>
      <c r="AG17" s="4"/>
      <c r="AH17" s="4"/>
      <c r="AI17" s="4"/>
      <c r="AJ17" s="4" t="str">
        <f>IF(COUNTIF(AS23:AS52,"〇"),"年齢OK","受診NG")</f>
        <v>受診NG</v>
      </c>
      <c r="AK17" s="4"/>
      <c r="AL17" s="4"/>
      <c r="AM17" s="4" t="s">
        <v>225</v>
      </c>
      <c r="AN17" s="4" t="str">
        <f>IF(COUNTIF(AK23:AK32,"〇"),"受診OK","受診NG")</f>
        <v>受診NG</v>
      </c>
      <c r="AO17" s="4" t="str">
        <f>IF(AND(AN17="受診OK",C27="女"),"受診OK","受診NG")</f>
        <v>受診NG</v>
      </c>
      <c r="AP17" s="4"/>
      <c r="AQ17" s="4"/>
      <c r="AR17" s="4"/>
      <c r="AS17" s="4"/>
    </row>
    <row r="18" spans="1:61 16384:16384" s="1" customFormat="1" ht="18.75" customHeight="1" thickBot="1" x14ac:dyDescent="0.25">
      <c r="A18" s="145"/>
      <c r="B18" s="113"/>
      <c r="C18" s="148"/>
      <c r="D18" s="2" t="s">
        <v>1</v>
      </c>
      <c r="E18" s="165"/>
      <c r="F18" s="166"/>
      <c r="G18" s="167"/>
      <c r="H18" s="134"/>
      <c r="I18" s="136"/>
      <c r="J18" s="175"/>
      <c r="K18" s="171"/>
      <c r="L18" s="171"/>
      <c r="M18" s="169"/>
      <c r="N18" s="31" t="s">
        <v>177</v>
      </c>
      <c r="O18" s="35" t="s">
        <v>212</v>
      </c>
      <c r="P18" s="177"/>
      <c r="Q18" s="178"/>
      <c r="R18" s="179"/>
      <c r="S18" s="180"/>
      <c r="T18" s="181"/>
      <c r="U18" s="4"/>
      <c r="V18" s="4"/>
      <c r="W18" s="4"/>
      <c r="X18" s="4"/>
      <c r="Y18" s="4" t="s">
        <v>55</v>
      </c>
      <c r="Z18" s="4" t="s">
        <v>16</v>
      </c>
      <c r="AA18" s="4"/>
      <c r="AB18" s="4" t="s">
        <v>94</v>
      </c>
      <c r="AC18" s="4"/>
      <c r="AD18" s="4"/>
      <c r="AE18" s="4"/>
      <c r="AF18" s="4"/>
      <c r="AG18" s="4"/>
      <c r="AH18" s="4"/>
      <c r="AI18" s="4"/>
      <c r="AJ18" s="4"/>
      <c r="AK18" s="4"/>
      <c r="AL18" s="4"/>
      <c r="AM18" s="4"/>
      <c r="AN18" s="4"/>
      <c r="AO18" s="4"/>
      <c r="AP18" s="4"/>
      <c r="AQ18" s="4"/>
      <c r="AR18" s="4"/>
      <c r="AS18" s="4"/>
    </row>
    <row r="19" spans="1:61 16384:16384" s="1" customFormat="1" ht="30" customHeight="1" x14ac:dyDescent="0.2">
      <c r="A19" s="153" t="s">
        <v>122</v>
      </c>
      <c r="B19" s="40" t="s">
        <v>217</v>
      </c>
      <c r="C19" s="155" t="s">
        <v>123</v>
      </c>
      <c r="D19" s="157" t="s">
        <v>124</v>
      </c>
      <c r="E19" s="158"/>
      <c r="F19" s="157" t="s">
        <v>125</v>
      </c>
      <c r="G19" s="158"/>
      <c r="H19" s="159" t="s">
        <v>179</v>
      </c>
      <c r="I19" s="160"/>
      <c r="J19" s="160"/>
      <c r="K19" s="160"/>
      <c r="L19" s="160"/>
      <c r="M19" s="161"/>
      <c r="N19" s="117" t="s">
        <v>265</v>
      </c>
      <c r="O19" s="118"/>
      <c r="P19" s="127" t="s">
        <v>114</v>
      </c>
      <c r="Q19" s="129" t="s">
        <v>117</v>
      </c>
      <c r="R19" s="131" t="s">
        <v>118</v>
      </c>
      <c r="S19" s="114" t="s">
        <v>126</v>
      </c>
      <c r="T19" s="116"/>
      <c r="U19" s="4"/>
      <c r="V19" s="4"/>
      <c r="W19" s="4"/>
      <c r="X19" s="4"/>
      <c r="Y19" s="4" t="s">
        <v>54</v>
      </c>
      <c r="Z19" s="4" t="s">
        <v>17</v>
      </c>
      <c r="AA19" s="4"/>
      <c r="AB19" s="4" t="s">
        <v>95</v>
      </c>
      <c r="AC19" s="4"/>
      <c r="AD19" s="4"/>
      <c r="AE19" s="4"/>
      <c r="AF19" s="4"/>
      <c r="AG19" s="4"/>
      <c r="AH19" s="4"/>
      <c r="AI19" s="4"/>
      <c r="AJ19" s="4"/>
      <c r="AK19" s="4"/>
      <c r="AL19" s="4"/>
      <c r="AM19" s="4"/>
      <c r="AN19" s="4"/>
      <c r="AO19" s="4"/>
      <c r="AP19" s="4"/>
      <c r="AQ19" s="4"/>
      <c r="AR19" s="4"/>
      <c r="AS19" s="4"/>
    </row>
    <row r="20" spans="1:61 16384:16384" s="1" customFormat="1" ht="18.75" customHeight="1" thickBot="1" x14ac:dyDescent="0.25">
      <c r="A20" s="154"/>
      <c r="B20" s="41" t="s">
        <v>218</v>
      </c>
      <c r="C20" s="156"/>
      <c r="D20" s="38" t="s">
        <v>119</v>
      </c>
      <c r="E20" s="38" t="s">
        <v>120</v>
      </c>
      <c r="F20" s="26" t="s">
        <v>2</v>
      </c>
      <c r="G20" s="36"/>
      <c r="H20" s="162"/>
      <c r="I20" s="163"/>
      <c r="J20" s="163"/>
      <c r="K20" s="163"/>
      <c r="L20" s="163"/>
      <c r="M20" s="164"/>
      <c r="N20" s="119"/>
      <c r="O20" s="120"/>
      <c r="P20" s="128"/>
      <c r="Q20" s="130"/>
      <c r="R20" s="132"/>
      <c r="S20" s="115"/>
      <c r="T20" s="111"/>
      <c r="U20" s="4"/>
      <c r="V20" s="4"/>
      <c r="W20" s="4"/>
      <c r="X20" s="4"/>
      <c r="Y20" s="4" t="s">
        <v>53</v>
      </c>
      <c r="Z20" s="4" t="s">
        <v>18</v>
      </c>
      <c r="AA20" s="4"/>
      <c r="AB20" s="4" t="s">
        <v>96</v>
      </c>
      <c r="AC20" s="4"/>
      <c r="AD20" s="4"/>
      <c r="AE20" s="4"/>
      <c r="AF20" s="4"/>
      <c r="AG20" s="4"/>
      <c r="AH20" s="4"/>
      <c r="AI20" s="4"/>
      <c r="AJ20" s="4"/>
      <c r="AK20" s="4"/>
      <c r="AL20" s="4"/>
      <c r="AM20" s="4"/>
      <c r="AN20" s="4"/>
      <c r="AO20" s="4"/>
      <c r="AP20" s="4"/>
      <c r="AQ20" s="4"/>
      <c r="AR20" s="4"/>
      <c r="AS20" s="4"/>
    </row>
    <row r="21" spans="1:61 16384:16384" s="1" customFormat="1" ht="18.75" customHeight="1" x14ac:dyDescent="0.2">
      <c r="A21" s="143"/>
      <c r="B21" s="39"/>
      <c r="C21" s="146"/>
      <c r="D21" s="52"/>
      <c r="E21" s="53"/>
      <c r="F21" s="121"/>
      <c r="G21" s="122"/>
      <c r="H21" s="149" t="s">
        <v>113</v>
      </c>
      <c r="I21" s="151" t="s">
        <v>219</v>
      </c>
      <c r="J21" s="172" t="s">
        <v>211</v>
      </c>
      <c r="K21" s="182" t="s">
        <v>127</v>
      </c>
      <c r="L21" s="137" t="s">
        <v>132</v>
      </c>
      <c r="M21" s="185" t="s">
        <v>128</v>
      </c>
      <c r="N21" s="187" t="s">
        <v>266</v>
      </c>
      <c r="O21" s="188"/>
      <c r="P21" s="137" t="s">
        <v>115</v>
      </c>
      <c r="Q21" s="139"/>
      <c r="R21" s="141"/>
      <c r="S21" s="107" t="s">
        <v>129</v>
      </c>
      <c r="T21" s="110"/>
      <c r="U21" s="4"/>
      <c r="V21" s="4"/>
      <c r="W21" s="4"/>
      <c r="X21" s="4"/>
      <c r="Y21" s="4" t="s">
        <v>52</v>
      </c>
      <c r="Z21" s="4" t="s">
        <v>19</v>
      </c>
      <c r="AA21" s="4"/>
      <c r="AB21" s="4" t="s">
        <v>97</v>
      </c>
      <c r="AC21" s="4"/>
      <c r="AD21" s="4"/>
      <c r="AE21" s="4" t="s">
        <v>203</v>
      </c>
      <c r="AF21" s="4" t="s">
        <v>205</v>
      </c>
      <c r="AG21" s="4"/>
      <c r="AH21" s="4"/>
      <c r="AI21" s="4"/>
      <c r="AJ21" s="4"/>
      <c r="AK21" s="4"/>
      <c r="AL21" s="4"/>
      <c r="AM21" s="4" t="s">
        <v>175</v>
      </c>
      <c r="AN21" s="4" t="s">
        <v>204</v>
      </c>
      <c r="AO21" s="4"/>
      <c r="AP21" s="4"/>
      <c r="AQ21" s="4"/>
      <c r="AR21" s="4"/>
      <c r="AS21" s="4"/>
      <c r="AU21" s="1" t="s">
        <v>206</v>
      </c>
      <c r="BB21" s="1" t="s">
        <v>204</v>
      </c>
    </row>
    <row r="22" spans="1:61 16384:16384" s="1" customFormat="1" ht="18.75" customHeight="1" thickBot="1" x14ac:dyDescent="0.25">
      <c r="A22" s="144"/>
      <c r="B22" s="42"/>
      <c r="C22" s="147"/>
      <c r="D22" s="38" t="s">
        <v>121</v>
      </c>
      <c r="E22" s="38" t="s">
        <v>118</v>
      </c>
      <c r="F22" s="123"/>
      <c r="G22" s="124"/>
      <c r="H22" s="150"/>
      <c r="I22" s="152"/>
      <c r="J22" s="173"/>
      <c r="K22" s="183"/>
      <c r="L22" s="184"/>
      <c r="M22" s="186"/>
      <c r="N22" s="29" t="s">
        <v>130</v>
      </c>
      <c r="O22" s="33"/>
      <c r="P22" s="138"/>
      <c r="Q22" s="140"/>
      <c r="R22" s="142"/>
      <c r="S22" s="108"/>
      <c r="T22" s="111"/>
      <c r="U22" s="4"/>
      <c r="V22" s="4"/>
      <c r="W22" s="4"/>
      <c r="X22" s="4"/>
      <c r="Y22" s="4" t="s">
        <v>51</v>
      </c>
      <c r="Z22" s="4" t="s">
        <v>20</v>
      </c>
      <c r="AA22" s="4"/>
      <c r="AB22" s="4" t="s">
        <v>98</v>
      </c>
      <c r="AC22" s="4"/>
      <c r="AD22" s="4"/>
      <c r="AE22" s="8" t="s">
        <v>173</v>
      </c>
      <c r="AF22" s="25" t="s">
        <v>174</v>
      </c>
      <c r="AG22" s="8"/>
      <c r="AH22" s="8"/>
      <c r="AI22" s="8"/>
      <c r="AJ22" s="8"/>
      <c r="AK22" s="8"/>
      <c r="AL22" s="8"/>
      <c r="AM22" s="8" t="s">
        <v>173</v>
      </c>
      <c r="AN22" s="8" t="s">
        <v>174</v>
      </c>
      <c r="AO22" s="8"/>
      <c r="AP22" s="4"/>
      <c r="AQ22" s="4"/>
      <c r="AR22" s="4"/>
      <c r="AS22" s="4"/>
      <c r="AU22" s="1" t="s">
        <v>173</v>
      </c>
      <c r="AV22" s="1" t="s">
        <v>174</v>
      </c>
      <c r="BB22" s="1" t="s">
        <v>238</v>
      </c>
      <c r="BC22" s="1" t="s">
        <v>241</v>
      </c>
    </row>
    <row r="23" spans="1:61 16384:16384" s="1" customFormat="1" ht="18.75" customHeight="1" x14ac:dyDescent="0.2">
      <c r="A23" s="144"/>
      <c r="B23" s="112"/>
      <c r="C23" s="147"/>
      <c r="D23" s="54"/>
      <c r="E23" s="55"/>
      <c r="F23" s="125"/>
      <c r="G23" s="126"/>
      <c r="H23" s="133"/>
      <c r="I23" s="135"/>
      <c r="J23" s="174"/>
      <c r="K23" s="170"/>
      <c r="L23" s="170"/>
      <c r="M23" s="168"/>
      <c r="N23" s="30" t="s">
        <v>215</v>
      </c>
      <c r="O23" s="34"/>
      <c r="P23" s="176" t="s">
        <v>116</v>
      </c>
      <c r="Q23" s="139"/>
      <c r="R23" s="141"/>
      <c r="S23" s="107" t="s">
        <v>178</v>
      </c>
      <c r="T23" s="110"/>
      <c r="U23" s="4"/>
      <c r="V23" s="4"/>
      <c r="W23" s="4"/>
      <c r="X23" s="4"/>
      <c r="Y23" s="4" t="s">
        <v>50</v>
      </c>
      <c r="Z23" s="4" t="s">
        <v>21</v>
      </c>
      <c r="AA23" s="4"/>
      <c r="AB23" s="4" t="s">
        <v>99</v>
      </c>
      <c r="AC23" s="4"/>
      <c r="AD23" s="4"/>
      <c r="AE23" s="8" t="s">
        <v>133</v>
      </c>
      <c r="AF23" s="24">
        <v>38079</v>
      </c>
      <c r="AG23" s="24">
        <v>38443</v>
      </c>
      <c r="AH23" s="8" t="e">
        <f>IF(AND($AH$6&gt;=AF23,$AH$6&lt;=AG23),"〇","×")</f>
        <v>#VALUE!</v>
      </c>
      <c r="AI23" s="8" t="e">
        <f>IF(AND($AH$9&gt;=AF23,$AH$9&lt;=AG23),"〇","×")</f>
        <v>#VALUE!</v>
      </c>
      <c r="AJ23" s="8" t="e">
        <f>IF(AND($AH$12&gt;=AF23,$AH$12&lt;=AG23),"〇","×")</f>
        <v>#VALUE!</v>
      </c>
      <c r="AK23" s="8" t="e">
        <f>IF(AND($AH$15&gt;=AF23,$AH$15&lt;=AG23),"〇","×")</f>
        <v>#VALUE!</v>
      </c>
      <c r="AL23" s="8"/>
      <c r="AM23" s="8" t="s">
        <v>143</v>
      </c>
      <c r="AN23" s="9">
        <v>30774</v>
      </c>
      <c r="AO23" s="9">
        <v>31138</v>
      </c>
      <c r="AP23" s="8" t="e">
        <f>IF(AND($AH$6&gt;=AN23,$AH$6&lt;=AO23),"〇","×")</f>
        <v>#VALUE!</v>
      </c>
      <c r="AQ23" s="4" t="e">
        <f>IF(AND($AH$9&gt;=AN23,$AH$9&lt;=AO23),"〇","×")</f>
        <v>#VALUE!</v>
      </c>
      <c r="AR23" s="4" t="e">
        <f>IF(AND($AH$12&gt;=AN23,$AH$12&lt;=AO23),"〇","×")</f>
        <v>#VALUE!</v>
      </c>
      <c r="AS23" s="4" t="e">
        <f>IF(AND($AH$15&gt;=AN23,$AH$15&lt;=AO23),"〇","×")</f>
        <v>#VALUE!</v>
      </c>
      <c r="AU23" s="8" t="s">
        <v>143</v>
      </c>
      <c r="AV23" s="9">
        <v>30774</v>
      </c>
      <c r="AW23" s="9">
        <v>31138</v>
      </c>
      <c r="AX23" s="8" t="e">
        <f>IF(AND($AH$6&gt;=AV23,$AH$6&lt;=AW23),"〇","×")</f>
        <v>#VALUE!</v>
      </c>
      <c r="AY23" s="4" t="e">
        <f>IF(AND($AH$9&gt;=AV23,$AH$9&lt;=AW23),"〇","×")</f>
        <v>#VALUE!</v>
      </c>
      <c r="AZ23" s="4" t="e">
        <f>IF(AND($AH$12&gt;=AV23,$AH$12&lt;=AW23),"〇","×")</f>
        <v>#VALUE!</v>
      </c>
      <c r="BA23" s="4" t="e">
        <f>IF(AND($AH$15&gt;=AV23,$AH$15&lt;=AW23),"〇","×")</f>
        <v>#VALUE!</v>
      </c>
      <c r="BB23" s="1" t="s">
        <v>242</v>
      </c>
      <c r="BC23" s="44">
        <v>32600</v>
      </c>
      <c r="BD23" s="44">
        <v>32964</v>
      </c>
      <c r="BE23" s="1" t="e">
        <f>IF(AND($AH$6&gt;=BC23,$AH$6&lt;=BD23),"〇","×")</f>
        <v>#VALUE!</v>
      </c>
      <c r="BF23" s="1" t="e">
        <f>IF(AND($AH$9&gt;=BC23,$AH$9&lt;=BD23),"〇","×")</f>
        <v>#VALUE!</v>
      </c>
      <c r="BG23" s="1" t="e">
        <f>IF(AND($AH$12&gt;=BC23,$AH$12&lt;=BD23),"〇","×")</f>
        <v>#VALUE!</v>
      </c>
      <c r="BI23" s="1" t="e">
        <f>IF(AND($AH$15&gt;=BC23,$AH$15&lt;=BD23),"〇","×")</f>
        <v>#VALUE!</v>
      </c>
    </row>
    <row r="24" spans="1:61 16384:16384" s="1" customFormat="1" ht="18.75" customHeight="1" thickBot="1" x14ac:dyDescent="0.25">
      <c r="A24" s="145"/>
      <c r="B24" s="113"/>
      <c r="C24" s="148"/>
      <c r="D24" s="2" t="s">
        <v>1</v>
      </c>
      <c r="E24" s="165"/>
      <c r="F24" s="166"/>
      <c r="G24" s="167"/>
      <c r="H24" s="134"/>
      <c r="I24" s="136"/>
      <c r="J24" s="175"/>
      <c r="K24" s="171"/>
      <c r="L24" s="171"/>
      <c r="M24" s="169"/>
      <c r="N24" s="31" t="s">
        <v>177</v>
      </c>
      <c r="O24" s="35" t="s">
        <v>212</v>
      </c>
      <c r="P24" s="177"/>
      <c r="Q24" s="178"/>
      <c r="R24" s="179"/>
      <c r="S24" s="180"/>
      <c r="T24" s="181"/>
      <c r="U24" s="4"/>
      <c r="V24" s="4"/>
      <c r="W24" s="4"/>
      <c r="X24" s="4"/>
      <c r="Y24" s="4" t="s">
        <v>49</v>
      </c>
      <c r="Z24" s="4" t="s">
        <v>22</v>
      </c>
      <c r="AA24" s="4"/>
      <c r="AB24" s="4" t="s">
        <v>100</v>
      </c>
      <c r="AC24" s="4"/>
      <c r="AD24" s="4"/>
      <c r="AE24" s="8" t="s">
        <v>134</v>
      </c>
      <c r="AF24" s="9">
        <v>37348</v>
      </c>
      <c r="AG24" s="9">
        <v>37712</v>
      </c>
      <c r="AH24" s="8" t="e">
        <f t="shared" ref="AH24:AH62" si="0">IF(AND($AH$6&gt;=AF24,$AH$6&lt;=AG24),"〇","×")</f>
        <v>#VALUE!</v>
      </c>
      <c r="AI24" s="8" t="e">
        <f t="shared" ref="AI24:AI62" si="1">IF(AND($AH$9&gt;=AF24,$AH$9&lt;=AG24),"〇","×")</f>
        <v>#VALUE!</v>
      </c>
      <c r="AJ24" s="8" t="e">
        <f>IF(AND($AH$12&gt;=AF24,$AH$12&lt;=AG24),"〇","×")</f>
        <v>#VALUE!</v>
      </c>
      <c r="AK24" s="8" t="e">
        <f t="shared" ref="AK24:AK62" si="2">IF(AND($AH$15&gt;=AF24,$AH$15&lt;=AG24),"〇","×")</f>
        <v>#VALUE!</v>
      </c>
      <c r="AL24" s="8"/>
      <c r="AM24" s="8" t="s">
        <v>144</v>
      </c>
      <c r="AN24" s="9">
        <v>30043</v>
      </c>
      <c r="AO24" s="9">
        <v>30407</v>
      </c>
      <c r="AP24" s="8" t="e">
        <f t="shared" ref="AP24:AP52" si="3">IF(AND($AH$6&gt;=AN24,$AH$6&lt;=AO24),"〇","×")</f>
        <v>#VALUE!</v>
      </c>
      <c r="AQ24" s="4" t="e">
        <f t="shared" ref="AQ24:AQ52" si="4">IF(AND($AH$9&gt;=AN24,$AH$9&lt;=AO24),"〇","×")</f>
        <v>#VALUE!</v>
      </c>
      <c r="AR24" s="4" t="e">
        <f t="shared" ref="AR24:AR52" si="5">IF(AND($AH$12&gt;=AN24,$AH$12&lt;=AO24),"〇","×")</f>
        <v>#VALUE!</v>
      </c>
      <c r="AS24" s="4" t="e">
        <f t="shared" ref="AS24:AS51" si="6">IF(AND($AH$15&gt;=AN24,$AH$15&lt;=AO24),"〇","×")</f>
        <v>#VALUE!</v>
      </c>
      <c r="AU24" s="59" t="s">
        <v>271</v>
      </c>
      <c r="AV24" s="9">
        <v>28947</v>
      </c>
      <c r="AW24" s="9">
        <v>29312</v>
      </c>
      <c r="AX24" s="8" t="e">
        <f t="shared" ref="AX24:AX29" si="7">IF(AND($AH$6&gt;=AV24,$AH$6&lt;=AW24),"〇","×")</f>
        <v>#VALUE!</v>
      </c>
      <c r="AY24" s="4" t="e">
        <f t="shared" ref="AY24:AY29" si="8">IF(AND($AH$9&gt;=AV24,$AH$9&lt;=AW24),"〇","×")</f>
        <v>#VALUE!</v>
      </c>
      <c r="AZ24" s="4" t="e">
        <f t="shared" ref="AZ24:AZ29" si="9">IF(AND($AH$12&gt;=AV24,$AH$12&lt;=AW24),"〇","×")</f>
        <v>#VALUE!</v>
      </c>
      <c r="BA24" s="4" t="e">
        <f t="shared" ref="BA24:BA29" si="10">IF(AND($AH$15&gt;=AV24,$AH$15&lt;=AW24),"〇","×")</f>
        <v>#VALUE!</v>
      </c>
      <c r="BB24" s="1" t="s">
        <v>243</v>
      </c>
      <c r="BC24" s="44">
        <v>32235</v>
      </c>
      <c r="BD24" s="44">
        <v>32599</v>
      </c>
      <c r="BE24" s="1" t="e">
        <f t="shared" ref="BE24:BE63" si="11">IF(AND($AH$6&gt;=BC24,$AH$6&lt;=BD24),"〇","×")</f>
        <v>#VALUE!</v>
      </c>
      <c r="BF24" s="1" t="e">
        <f t="shared" ref="BF24:BF63" si="12">IF(AND($AH$9&gt;=BC24,$AH$9&lt;=BD24),"〇","×")</f>
        <v>#VALUE!</v>
      </c>
      <c r="BG24" s="1" t="e">
        <f t="shared" ref="BG24:BG63" si="13">IF(AND($AH$12&gt;=BC24,$AH$12&lt;=BD24),"〇","×")</f>
        <v>#VALUE!</v>
      </c>
      <c r="BI24" s="1" t="e">
        <f t="shared" ref="BI24:BI63" si="14">IF(AND($AH$15&gt;=BC24,$AH$15&lt;=BD24),"〇","×")</f>
        <v>#VALUE!</v>
      </c>
    </row>
    <row r="25" spans="1:61 16384:16384" s="1" customFormat="1" ht="30" customHeight="1" x14ac:dyDescent="0.2">
      <c r="A25" s="153" t="s">
        <v>122</v>
      </c>
      <c r="B25" s="40" t="s">
        <v>217</v>
      </c>
      <c r="C25" s="155" t="s">
        <v>123</v>
      </c>
      <c r="D25" s="157" t="s">
        <v>124</v>
      </c>
      <c r="E25" s="158"/>
      <c r="F25" s="157" t="s">
        <v>125</v>
      </c>
      <c r="G25" s="158"/>
      <c r="H25" s="159" t="s">
        <v>179</v>
      </c>
      <c r="I25" s="160"/>
      <c r="J25" s="160"/>
      <c r="K25" s="160"/>
      <c r="L25" s="160"/>
      <c r="M25" s="161"/>
      <c r="N25" s="117" t="s">
        <v>265</v>
      </c>
      <c r="O25" s="118"/>
      <c r="P25" s="127" t="s">
        <v>114</v>
      </c>
      <c r="Q25" s="129" t="s">
        <v>117</v>
      </c>
      <c r="R25" s="131" t="s">
        <v>118</v>
      </c>
      <c r="S25" s="114" t="s">
        <v>126</v>
      </c>
      <c r="T25" s="116"/>
      <c r="U25" s="4"/>
      <c r="V25" s="4"/>
      <c r="W25" s="4"/>
      <c r="X25" s="4"/>
      <c r="Y25" s="4" t="s">
        <v>48</v>
      </c>
      <c r="Z25" s="4" t="s">
        <v>23</v>
      </c>
      <c r="AA25" s="4"/>
      <c r="AB25" s="4" t="s">
        <v>101</v>
      </c>
      <c r="AC25" s="4"/>
      <c r="AD25" s="4"/>
      <c r="AE25" s="8" t="s">
        <v>135</v>
      </c>
      <c r="AF25" s="24">
        <v>36618</v>
      </c>
      <c r="AG25" s="24">
        <v>36982</v>
      </c>
      <c r="AH25" s="8" t="e">
        <f t="shared" si="0"/>
        <v>#VALUE!</v>
      </c>
      <c r="AI25" s="8" t="e">
        <f t="shared" si="1"/>
        <v>#VALUE!</v>
      </c>
      <c r="AJ25" s="8" t="e">
        <f t="shared" ref="AJ25:AJ62" si="15">IF(AND($AH$12&gt;=AF25,$AH$12&lt;=AG25),"〇","×")</f>
        <v>#VALUE!</v>
      </c>
      <c r="AK25" s="8" t="e">
        <f t="shared" si="2"/>
        <v>#VALUE!</v>
      </c>
      <c r="AL25" s="8"/>
      <c r="AM25" s="8" t="s">
        <v>145</v>
      </c>
      <c r="AN25" s="9">
        <v>29313</v>
      </c>
      <c r="AO25" s="9">
        <v>29677</v>
      </c>
      <c r="AP25" s="8" t="e">
        <f t="shared" si="3"/>
        <v>#VALUE!</v>
      </c>
      <c r="AQ25" s="4" t="e">
        <f t="shared" si="4"/>
        <v>#VALUE!</v>
      </c>
      <c r="AR25" s="4" t="e">
        <f t="shared" si="5"/>
        <v>#VALUE!</v>
      </c>
      <c r="AS25" s="4" t="e">
        <f t="shared" si="6"/>
        <v>#VALUE!</v>
      </c>
      <c r="AU25" s="8" t="s">
        <v>148</v>
      </c>
      <c r="AV25" s="9">
        <v>27121</v>
      </c>
      <c r="AW25" s="9">
        <v>27485</v>
      </c>
      <c r="AX25" s="8" t="e">
        <f t="shared" si="7"/>
        <v>#VALUE!</v>
      </c>
      <c r="AY25" s="4" t="e">
        <f t="shared" si="8"/>
        <v>#VALUE!</v>
      </c>
      <c r="AZ25" s="4" t="e">
        <f t="shared" si="9"/>
        <v>#VALUE!</v>
      </c>
      <c r="BA25" s="4" t="e">
        <f t="shared" si="10"/>
        <v>#VALUE!</v>
      </c>
      <c r="BB25" s="1" t="s">
        <v>244</v>
      </c>
      <c r="BC25" s="44">
        <v>31869</v>
      </c>
      <c r="BD25" s="44">
        <v>32234</v>
      </c>
      <c r="BE25" s="1" t="e">
        <f t="shared" si="11"/>
        <v>#VALUE!</v>
      </c>
      <c r="BF25" s="1" t="e">
        <f t="shared" si="12"/>
        <v>#VALUE!</v>
      </c>
      <c r="BG25" s="1" t="e">
        <f t="shared" si="13"/>
        <v>#VALUE!</v>
      </c>
      <c r="BI25" s="1" t="e">
        <f t="shared" si="14"/>
        <v>#VALUE!</v>
      </c>
    </row>
    <row r="26" spans="1:61 16384:16384" s="1" customFormat="1" ht="18.75" customHeight="1" thickBot="1" x14ac:dyDescent="0.25">
      <c r="A26" s="154"/>
      <c r="B26" s="41" t="s">
        <v>218</v>
      </c>
      <c r="C26" s="156"/>
      <c r="D26" s="38" t="s">
        <v>119</v>
      </c>
      <c r="E26" s="38" t="s">
        <v>120</v>
      </c>
      <c r="F26" s="26" t="s">
        <v>2</v>
      </c>
      <c r="G26" s="36"/>
      <c r="H26" s="162"/>
      <c r="I26" s="163"/>
      <c r="J26" s="163"/>
      <c r="K26" s="163"/>
      <c r="L26" s="163"/>
      <c r="M26" s="164"/>
      <c r="N26" s="119"/>
      <c r="O26" s="120"/>
      <c r="P26" s="128"/>
      <c r="Q26" s="130"/>
      <c r="R26" s="132"/>
      <c r="S26" s="115"/>
      <c r="T26" s="111"/>
      <c r="U26" s="4"/>
      <c r="V26" s="4"/>
      <c r="W26" s="4"/>
      <c r="X26" s="4"/>
      <c r="Y26" s="4" t="s">
        <v>47</v>
      </c>
      <c r="Z26" s="4" t="s">
        <v>24</v>
      </c>
      <c r="AA26" s="4"/>
      <c r="AB26" s="4" t="s">
        <v>102</v>
      </c>
      <c r="AC26" s="4"/>
      <c r="AD26" s="4"/>
      <c r="AE26" s="8" t="s">
        <v>136</v>
      </c>
      <c r="AF26" s="9">
        <v>35887</v>
      </c>
      <c r="AG26" s="9">
        <v>36251</v>
      </c>
      <c r="AH26" s="8" t="e">
        <f t="shared" si="0"/>
        <v>#VALUE!</v>
      </c>
      <c r="AI26" s="8" t="e">
        <f t="shared" si="1"/>
        <v>#VALUE!</v>
      </c>
      <c r="AJ26" s="8" t="e">
        <f>IF(AND($AH$12&gt;=AF26,$AH$12&lt;=AG26),"〇","×")</f>
        <v>#VALUE!</v>
      </c>
      <c r="AK26" s="8" t="e">
        <f t="shared" si="2"/>
        <v>#VALUE!</v>
      </c>
      <c r="AL26" s="8"/>
      <c r="AM26" s="8" t="s">
        <v>146</v>
      </c>
      <c r="AN26" s="9">
        <v>28582</v>
      </c>
      <c r="AO26" s="9">
        <v>28946</v>
      </c>
      <c r="AP26" s="8" t="e">
        <f t="shared" si="3"/>
        <v>#VALUE!</v>
      </c>
      <c r="AQ26" s="4" t="e">
        <f t="shared" si="4"/>
        <v>#VALUE!</v>
      </c>
      <c r="AR26" s="4" t="e">
        <f t="shared" si="5"/>
        <v>#VALUE!</v>
      </c>
      <c r="AS26" s="4" t="e">
        <f t="shared" si="6"/>
        <v>#VALUE!</v>
      </c>
      <c r="AU26" s="59" t="s">
        <v>272</v>
      </c>
      <c r="AV26" s="9">
        <v>25295</v>
      </c>
      <c r="AW26" s="9">
        <v>25659</v>
      </c>
      <c r="AX26" s="8" t="e">
        <f t="shared" si="7"/>
        <v>#VALUE!</v>
      </c>
      <c r="AY26" s="4" t="e">
        <f t="shared" si="8"/>
        <v>#VALUE!</v>
      </c>
      <c r="AZ26" s="4" t="e">
        <f t="shared" si="9"/>
        <v>#VALUE!</v>
      </c>
      <c r="BA26" s="4" t="e">
        <f t="shared" si="10"/>
        <v>#VALUE!</v>
      </c>
      <c r="BB26" s="1" t="s">
        <v>142</v>
      </c>
      <c r="BC26" s="44">
        <v>31504</v>
      </c>
      <c r="BD26" s="44">
        <v>31868</v>
      </c>
      <c r="BE26" s="1" t="e">
        <f t="shared" si="11"/>
        <v>#VALUE!</v>
      </c>
      <c r="BF26" s="1" t="e">
        <f t="shared" si="12"/>
        <v>#VALUE!</v>
      </c>
      <c r="BG26" s="1" t="e">
        <f t="shared" si="13"/>
        <v>#VALUE!</v>
      </c>
      <c r="BI26" s="1" t="e">
        <f t="shared" si="14"/>
        <v>#VALUE!</v>
      </c>
      <c r="XFD26" s="8"/>
    </row>
    <row r="27" spans="1:61 16384:16384" s="1" customFormat="1" ht="18.75" customHeight="1" x14ac:dyDescent="0.2">
      <c r="A27" s="143"/>
      <c r="B27" s="39"/>
      <c r="C27" s="146"/>
      <c r="D27" s="52"/>
      <c r="E27" s="53"/>
      <c r="F27" s="121"/>
      <c r="G27" s="122"/>
      <c r="H27" s="149" t="s">
        <v>113</v>
      </c>
      <c r="I27" s="151" t="s">
        <v>219</v>
      </c>
      <c r="J27" s="172" t="s">
        <v>211</v>
      </c>
      <c r="K27" s="182" t="s">
        <v>127</v>
      </c>
      <c r="L27" s="137" t="s">
        <v>132</v>
      </c>
      <c r="M27" s="185" t="s">
        <v>128</v>
      </c>
      <c r="N27" s="187" t="s">
        <v>266</v>
      </c>
      <c r="O27" s="188"/>
      <c r="P27" s="137" t="s">
        <v>115</v>
      </c>
      <c r="Q27" s="139"/>
      <c r="R27" s="141"/>
      <c r="S27" s="107" t="s">
        <v>129</v>
      </c>
      <c r="T27" s="110"/>
      <c r="U27" s="4"/>
      <c r="V27" s="4"/>
      <c r="W27" s="4"/>
      <c r="X27" s="4"/>
      <c r="Y27" s="4" t="s">
        <v>46</v>
      </c>
      <c r="Z27" s="4" t="s">
        <v>25</v>
      </c>
      <c r="AA27" s="4"/>
      <c r="AB27" s="4" t="s">
        <v>103</v>
      </c>
      <c r="AC27" s="4"/>
      <c r="AD27" s="4"/>
      <c r="AE27" s="8" t="s">
        <v>137</v>
      </c>
      <c r="AF27" s="24">
        <v>35157</v>
      </c>
      <c r="AG27" s="24">
        <v>35521</v>
      </c>
      <c r="AH27" s="8" t="e">
        <f t="shared" si="0"/>
        <v>#VALUE!</v>
      </c>
      <c r="AI27" s="8" t="e">
        <f t="shared" si="1"/>
        <v>#VALUE!</v>
      </c>
      <c r="AJ27" s="8" t="e">
        <f t="shared" si="15"/>
        <v>#VALUE!</v>
      </c>
      <c r="AK27" s="8" t="e">
        <f t="shared" si="2"/>
        <v>#VALUE!</v>
      </c>
      <c r="AL27" s="8"/>
      <c r="AM27" s="8" t="s">
        <v>147</v>
      </c>
      <c r="AN27" s="9">
        <v>27852</v>
      </c>
      <c r="AO27" s="9">
        <v>28216</v>
      </c>
      <c r="AP27" s="8" t="e">
        <f t="shared" si="3"/>
        <v>#VALUE!</v>
      </c>
      <c r="AQ27" s="4" t="e">
        <f t="shared" si="4"/>
        <v>#VALUE!</v>
      </c>
      <c r="AR27" s="4" t="e">
        <f t="shared" si="5"/>
        <v>#VALUE!</v>
      </c>
      <c r="AS27" s="4" t="e">
        <f t="shared" si="6"/>
        <v>#VALUE!</v>
      </c>
      <c r="AU27" s="59" t="s">
        <v>273</v>
      </c>
      <c r="AV27" s="9">
        <v>23469</v>
      </c>
      <c r="AW27" s="9">
        <v>23833</v>
      </c>
      <c r="AX27" s="8" t="e">
        <f t="shared" si="7"/>
        <v>#VALUE!</v>
      </c>
      <c r="AY27" s="4" t="e">
        <f t="shared" si="8"/>
        <v>#VALUE!</v>
      </c>
      <c r="AZ27" s="4" t="e">
        <f t="shared" si="9"/>
        <v>#VALUE!</v>
      </c>
      <c r="BA27" s="4" t="e">
        <f t="shared" si="10"/>
        <v>#VALUE!</v>
      </c>
      <c r="BB27" s="1" t="s">
        <v>245</v>
      </c>
      <c r="BC27" s="44">
        <v>31139</v>
      </c>
      <c r="BD27" s="44">
        <v>31503</v>
      </c>
      <c r="BE27" s="1" t="e">
        <f t="shared" si="11"/>
        <v>#VALUE!</v>
      </c>
      <c r="BF27" s="1" t="e">
        <f t="shared" si="12"/>
        <v>#VALUE!</v>
      </c>
      <c r="BG27" s="1" t="e">
        <f t="shared" si="13"/>
        <v>#VALUE!</v>
      </c>
      <c r="BI27" s="1" t="e">
        <f t="shared" si="14"/>
        <v>#VALUE!</v>
      </c>
    </row>
    <row r="28" spans="1:61 16384:16384" s="1" customFormat="1" ht="18.75" customHeight="1" thickBot="1" x14ac:dyDescent="0.25">
      <c r="A28" s="144"/>
      <c r="B28" s="42"/>
      <c r="C28" s="147"/>
      <c r="D28" s="38" t="s">
        <v>121</v>
      </c>
      <c r="E28" s="38" t="s">
        <v>118</v>
      </c>
      <c r="F28" s="123"/>
      <c r="G28" s="124"/>
      <c r="H28" s="150"/>
      <c r="I28" s="152"/>
      <c r="J28" s="173"/>
      <c r="K28" s="183"/>
      <c r="L28" s="184"/>
      <c r="M28" s="186"/>
      <c r="N28" s="29" t="s">
        <v>130</v>
      </c>
      <c r="O28" s="33"/>
      <c r="P28" s="138"/>
      <c r="Q28" s="140"/>
      <c r="R28" s="142"/>
      <c r="S28" s="108"/>
      <c r="T28" s="111"/>
      <c r="U28" s="4"/>
      <c r="V28" s="4"/>
      <c r="W28" s="4"/>
      <c r="X28" s="4"/>
      <c r="Y28" s="4" t="s">
        <v>45</v>
      </c>
      <c r="Z28" s="4" t="s">
        <v>26</v>
      </c>
      <c r="AA28" s="4"/>
      <c r="AB28" s="4" t="s">
        <v>104</v>
      </c>
      <c r="AC28" s="4"/>
      <c r="AD28" s="4"/>
      <c r="AE28" s="8" t="s">
        <v>138</v>
      </c>
      <c r="AF28" s="9">
        <v>34426</v>
      </c>
      <c r="AG28" s="9">
        <v>34790</v>
      </c>
      <c r="AH28" s="8" t="e">
        <f t="shared" si="0"/>
        <v>#VALUE!</v>
      </c>
      <c r="AI28" s="8" t="e">
        <f t="shared" si="1"/>
        <v>#VALUE!</v>
      </c>
      <c r="AJ28" s="8" t="e">
        <f t="shared" si="15"/>
        <v>#VALUE!</v>
      </c>
      <c r="AK28" s="8" t="e">
        <f t="shared" si="2"/>
        <v>#VALUE!</v>
      </c>
      <c r="AL28" s="8"/>
      <c r="AM28" s="8" t="s">
        <v>148</v>
      </c>
      <c r="AN28" s="9">
        <v>27121</v>
      </c>
      <c r="AO28" s="9">
        <v>27485</v>
      </c>
      <c r="AP28" s="8" t="e">
        <f t="shared" si="3"/>
        <v>#VALUE!</v>
      </c>
      <c r="AQ28" s="4" t="e">
        <f t="shared" si="4"/>
        <v>#VALUE!</v>
      </c>
      <c r="AR28" s="4" t="e">
        <f t="shared" si="5"/>
        <v>#VALUE!</v>
      </c>
      <c r="AS28" s="4" t="e">
        <f t="shared" si="6"/>
        <v>#VALUE!</v>
      </c>
      <c r="AU28" s="59" t="s">
        <v>274</v>
      </c>
      <c r="AV28" s="9">
        <v>21642</v>
      </c>
      <c r="AW28" s="9">
        <v>22007</v>
      </c>
      <c r="AX28" s="8" t="e">
        <f t="shared" si="7"/>
        <v>#VALUE!</v>
      </c>
      <c r="AY28" s="4" t="e">
        <f t="shared" si="8"/>
        <v>#VALUE!</v>
      </c>
      <c r="AZ28" s="4" t="e">
        <f t="shared" si="9"/>
        <v>#VALUE!</v>
      </c>
      <c r="BA28" s="4" t="e">
        <f t="shared" si="10"/>
        <v>#VALUE!</v>
      </c>
      <c r="BB28" s="1" t="s">
        <v>143</v>
      </c>
      <c r="BC28" s="44">
        <v>30774</v>
      </c>
      <c r="BD28" s="44">
        <v>31138</v>
      </c>
      <c r="BE28" s="1" t="e">
        <f t="shared" si="11"/>
        <v>#VALUE!</v>
      </c>
      <c r="BF28" s="1" t="e">
        <f t="shared" si="12"/>
        <v>#VALUE!</v>
      </c>
      <c r="BG28" s="1" t="e">
        <f t="shared" si="13"/>
        <v>#VALUE!</v>
      </c>
      <c r="BI28" s="1" t="e">
        <f t="shared" si="14"/>
        <v>#VALUE!</v>
      </c>
    </row>
    <row r="29" spans="1:61 16384:16384" s="1" customFormat="1" ht="16.5" customHeight="1" x14ac:dyDescent="0.2">
      <c r="A29" s="144"/>
      <c r="B29" s="112"/>
      <c r="C29" s="147"/>
      <c r="D29" s="54"/>
      <c r="E29" s="55"/>
      <c r="F29" s="125"/>
      <c r="G29" s="126"/>
      <c r="H29" s="133"/>
      <c r="I29" s="135"/>
      <c r="J29" s="174"/>
      <c r="K29" s="170"/>
      <c r="L29" s="170"/>
      <c r="M29" s="168"/>
      <c r="N29" s="30" t="s">
        <v>215</v>
      </c>
      <c r="O29" s="34"/>
      <c r="P29" s="176" t="s">
        <v>116</v>
      </c>
      <c r="Q29" s="139"/>
      <c r="R29" s="141"/>
      <c r="S29" s="107" t="s">
        <v>178</v>
      </c>
      <c r="T29" s="110"/>
      <c r="U29" s="4"/>
      <c r="V29" s="4"/>
      <c r="W29" s="4"/>
      <c r="X29" s="4"/>
      <c r="Y29" s="4" t="s">
        <v>44</v>
      </c>
      <c r="Z29" s="4" t="s">
        <v>27</v>
      </c>
      <c r="AA29" s="4"/>
      <c r="AB29" s="4" t="s">
        <v>105</v>
      </c>
      <c r="AC29" s="4"/>
      <c r="AD29" s="4"/>
      <c r="AE29" s="8" t="s">
        <v>139</v>
      </c>
      <c r="AF29" s="24">
        <v>33696</v>
      </c>
      <c r="AG29" s="24">
        <v>34060</v>
      </c>
      <c r="AH29" s="8" t="e">
        <f t="shared" si="0"/>
        <v>#VALUE!</v>
      </c>
      <c r="AI29" s="8" t="e">
        <f t="shared" si="1"/>
        <v>#VALUE!</v>
      </c>
      <c r="AJ29" s="8" t="e">
        <f t="shared" si="15"/>
        <v>#VALUE!</v>
      </c>
      <c r="AK29" s="8" t="e">
        <f t="shared" si="2"/>
        <v>#VALUE!</v>
      </c>
      <c r="AL29" s="8"/>
      <c r="AM29" s="8" t="s">
        <v>149</v>
      </c>
      <c r="AN29" s="9">
        <v>26391</v>
      </c>
      <c r="AO29" s="9">
        <v>26755</v>
      </c>
      <c r="AP29" s="8" t="e">
        <f t="shared" si="3"/>
        <v>#VALUE!</v>
      </c>
      <c r="AQ29" s="4" t="e">
        <f t="shared" si="4"/>
        <v>#VALUE!</v>
      </c>
      <c r="AR29" s="4" t="e">
        <f t="shared" si="5"/>
        <v>#VALUE!</v>
      </c>
      <c r="AS29" s="4" t="e">
        <f t="shared" si="6"/>
        <v>#VALUE!</v>
      </c>
      <c r="AU29" s="59" t="s">
        <v>275</v>
      </c>
      <c r="AV29" s="9">
        <v>19816</v>
      </c>
      <c r="AW29" s="9">
        <v>20180</v>
      </c>
      <c r="AX29" s="8" t="e">
        <f t="shared" si="7"/>
        <v>#VALUE!</v>
      </c>
      <c r="AY29" s="4" t="e">
        <f t="shared" si="8"/>
        <v>#VALUE!</v>
      </c>
      <c r="AZ29" s="4" t="e">
        <f t="shared" si="9"/>
        <v>#VALUE!</v>
      </c>
      <c r="BA29" s="4" t="e">
        <f t="shared" si="10"/>
        <v>#VALUE!</v>
      </c>
      <c r="BB29" s="1" t="s">
        <v>246</v>
      </c>
      <c r="BC29" s="44">
        <v>30408</v>
      </c>
      <c r="BD29" s="44">
        <v>30773</v>
      </c>
      <c r="BE29" s="1" t="e">
        <f t="shared" si="11"/>
        <v>#VALUE!</v>
      </c>
      <c r="BF29" s="1" t="e">
        <f t="shared" si="12"/>
        <v>#VALUE!</v>
      </c>
      <c r="BG29" s="1" t="e">
        <f t="shared" si="13"/>
        <v>#VALUE!</v>
      </c>
      <c r="BI29" s="1" t="e">
        <f t="shared" si="14"/>
        <v>#VALUE!</v>
      </c>
    </row>
    <row r="30" spans="1:61 16384:16384" s="1" customFormat="1" ht="17.25" thickBot="1" x14ac:dyDescent="0.25">
      <c r="A30" s="145"/>
      <c r="B30" s="113"/>
      <c r="C30" s="148"/>
      <c r="D30" s="2" t="s">
        <v>1</v>
      </c>
      <c r="E30" s="165"/>
      <c r="F30" s="166"/>
      <c r="G30" s="167"/>
      <c r="H30" s="134"/>
      <c r="I30" s="136"/>
      <c r="J30" s="175"/>
      <c r="K30" s="171"/>
      <c r="L30" s="171"/>
      <c r="M30" s="169"/>
      <c r="N30" s="31" t="s">
        <v>177</v>
      </c>
      <c r="O30" s="35" t="s">
        <v>212</v>
      </c>
      <c r="P30" s="177"/>
      <c r="Q30" s="178"/>
      <c r="R30" s="179"/>
      <c r="S30" s="180"/>
      <c r="T30" s="181"/>
      <c r="U30" s="4"/>
      <c r="V30" s="4"/>
      <c r="W30" s="4"/>
      <c r="X30" s="4"/>
      <c r="Y30" s="4" t="s">
        <v>43</v>
      </c>
      <c r="Z30" s="4" t="s">
        <v>28</v>
      </c>
      <c r="AA30" s="4"/>
      <c r="AB30" s="4" t="s">
        <v>106</v>
      </c>
      <c r="AC30" s="4"/>
      <c r="AD30" s="4"/>
      <c r="AE30" s="8" t="s">
        <v>140</v>
      </c>
      <c r="AF30" s="9">
        <v>32965</v>
      </c>
      <c r="AG30" s="9">
        <v>33329</v>
      </c>
      <c r="AH30" s="8" t="e">
        <f t="shared" si="0"/>
        <v>#VALUE!</v>
      </c>
      <c r="AI30" s="8" t="e">
        <f t="shared" si="1"/>
        <v>#VALUE!</v>
      </c>
      <c r="AJ30" s="8" t="e">
        <f t="shared" si="15"/>
        <v>#VALUE!</v>
      </c>
      <c r="AK30" s="8" t="e">
        <f t="shared" si="2"/>
        <v>#VALUE!</v>
      </c>
      <c r="AL30" s="8"/>
      <c r="AM30" s="8" t="s">
        <v>150</v>
      </c>
      <c r="AN30" s="9">
        <v>25660</v>
      </c>
      <c r="AO30" s="9">
        <v>26024</v>
      </c>
      <c r="AP30" s="8" t="e">
        <f t="shared" si="3"/>
        <v>#VALUE!</v>
      </c>
      <c r="AQ30" s="4" t="e">
        <f t="shared" si="4"/>
        <v>#VALUE!</v>
      </c>
      <c r="AR30" s="4" t="e">
        <f t="shared" si="5"/>
        <v>#VALUE!</v>
      </c>
      <c r="AS30" s="4" t="e">
        <f t="shared" si="6"/>
        <v>#VALUE!</v>
      </c>
      <c r="BB30" s="1" t="s">
        <v>144</v>
      </c>
      <c r="BC30" s="44">
        <v>30043</v>
      </c>
      <c r="BD30" s="44">
        <v>30407</v>
      </c>
      <c r="BE30" s="1" t="e">
        <f t="shared" si="11"/>
        <v>#VALUE!</v>
      </c>
      <c r="BF30" s="1" t="e">
        <f t="shared" si="12"/>
        <v>#VALUE!</v>
      </c>
      <c r="BG30" s="1" t="e">
        <f t="shared" si="13"/>
        <v>#VALUE!</v>
      </c>
      <c r="BI30" s="1" t="e">
        <f t="shared" si="14"/>
        <v>#VALUE!</v>
      </c>
    </row>
    <row r="31" spans="1:61 16384:16384" ht="19.899999999999999" customHeight="1" x14ac:dyDescent="0.2">
      <c r="Y31" s="4" t="s">
        <v>42</v>
      </c>
      <c r="Z31" s="4" t="s">
        <v>29</v>
      </c>
      <c r="AB31" s="4" t="s">
        <v>107</v>
      </c>
      <c r="AE31" s="8" t="s">
        <v>141</v>
      </c>
      <c r="AF31" s="24">
        <v>32235</v>
      </c>
      <c r="AG31" s="24">
        <v>32599</v>
      </c>
      <c r="AH31" s="8" t="e">
        <f t="shared" si="0"/>
        <v>#VALUE!</v>
      </c>
      <c r="AI31" s="8" t="e">
        <f t="shared" si="1"/>
        <v>#VALUE!</v>
      </c>
      <c r="AJ31" s="8" t="e">
        <f t="shared" si="15"/>
        <v>#VALUE!</v>
      </c>
      <c r="AK31" s="8" t="e">
        <f t="shared" si="2"/>
        <v>#VALUE!</v>
      </c>
      <c r="AL31" s="8"/>
      <c r="AM31" s="8" t="s">
        <v>151</v>
      </c>
      <c r="AN31" s="9">
        <v>24930</v>
      </c>
      <c r="AO31" s="9">
        <v>25294</v>
      </c>
      <c r="AP31" s="8" t="e">
        <f t="shared" si="3"/>
        <v>#VALUE!</v>
      </c>
      <c r="AQ31" s="4" t="e">
        <f t="shared" si="4"/>
        <v>#VALUE!</v>
      </c>
      <c r="AR31" s="4" t="e">
        <f t="shared" si="5"/>
        <v>#VALUE!</v>
      </c>
      <c r="AS31" s="4" t="e">
        <f t="shared" si="6"/>
        <v>#VALUE!</v>
      </c>
      <c r="BB31" s="1" t="s">
        <v>247</v>
      </c>
      <c r="BC31" s="44">
        <v>29678</v>
      </c>
      <c r="BD31" s="44">
        <v>30042</v>
      </c>
      <c r="BE31" s="1" t="e">
        <f t="shared" si="11"/>
        <v>#VALUE!</v>
      </c>
      <c r="BF31" s="1" t="e">
        <f t="shared" si="12"/>
        <v>#VALUE!</v>
      </c>
      <c r="BG31" s="1" t="e">
        <f t="shared" si="13"/>
        <v>#VALUE!</v>
      </c>
      <c r="BH31" s="1"/>
      <c r="BI31" s="1" t="e">
        <f t="shared" si="14"/>
        <v>#VALUE!</v>
      </c>
    </row>
    <row r="32" spans="1:61 16384:16384" ht="19.899999999999999" hidden="1" customHeight="1" x14ac:dyDescent="0.2">
      <c r="Y32" s="4" t="s">
        <v>41</v>
      </c>
      <c r="Z32" s="4" t="s">
        <v>30</v>
      </c>
      <c r="AB32" s="4" t="s">
        <v>108</v>
      </c>
      <c r="AE32" s="8" t="s">
        <v>142</v>
      </c>
      <c r="AF32" s="9">
        <v>31504</v>
      </c>
      <c r="AG32" s="9">
        <v>31868</v>
      </c>
      <c r="AH32" s="8" t="e">
        <f t="shared" si="0"/>
        <v>#VALUE!</v>
      </c>
      <c r="AI32" s="8" t="e">
        <f t="shared" si="1"/>
        <v>#VALUE!</v>
      </c>
      <c r="AJ32" s="8" t="e">
        <f t="shared" si="15"/>
        <v>#VALUE!</v>
      </c>
      <c r="AK32" s="8" t="e">
        <f t="shared" si="2"/>
        <v>#VALUE!</v>
      </c>
      <c r="AL32" s="8"/>
      <c r="AM32" s="8" t="s">
        <v>152</v>
      </c>
      <c r="AN32" s="9">
        <v>24199</v>
      </c>
      <c r="AO32" s="9">
        <v>24563</v>
      </c>
      <c r="AP32" s="8" t="e">
        <f t="shared" si="3"/>
        <v>#VALUE!</v>
      </c>
      <c r="AQ32" s="4" t="e">
        <f t="shared" si="4"/>
        <v>#VALUE!</v>
      </c>
      <c r="AR32" s="4" t="e">
        <f t="shared" si="5"/>
        <v>#VALUE!</v>
      </c>
      <c r="AS32" s="4" t="e">
        <f t="shared" si="6"/>
        <v>#VALUE!</v>
      </c>
      <c r="BB32" s="1" t="s">
        <v>145</v>
      </c>
      <c r="BC32" s="44">
        <v>29313</v>
      </c>
      <c r="BD32" s="44">
        <v>29677</v>
      </c>
      <c r="BE32" s="1" t="e">
        <f t="shared" si="11"/>
        <v>#VALUE!</v>
      </c>
      <c r="BF32" s="1" t="e">
        <f t="shared" si="12"/>
        <v>#VALUE!</v>
      </c>
      <c r="BG32" s="1" t="e">
        <f t="shared" si="13"/>
        <v>#VALUE!</v>
      </c>
      <c r="BH32" s="1"/>
      <c r="BI32" s="1" t="e">
        <f t="shared" si="14"/>
        <v>#VALUE!</v>
      </c>
    </row>
    <row r="33" spans="25:61" ht="19.899999999999999" hidden="1" customHeight="1" x14ac:dyDescent="0.2">
      <c r="Y33" s="4" t="s">
        <v>40</v>
      </c>
      <c r="Z33" s="4" t="s">
        <v>31</v>
      </c>
      <c r="AB33" s="4" t="s">
        <v>109</v>
      </c>
      <c r="AE33" s="8" t="s">
        <v>143</v>
      </c>
      <c r="AF33" s="24">
        <v>30774</v>
      </c>
      <c r="AG33" s="24">
        <v>31138</v>
      </c>
      <c r="AH33" s="8" t="e">
        <f t="shared" si="0"/>
        <v>#VALUE!</v>
      </c>
      <c r="AI33" s="8" t="e">
        <f t="shared" si="1"/>
        <v>#VALUE!</v>
      </c>
      <c r="AJ33" s="8" t="e">
        <f t="shared" si="15"/>
        <v>#VALUE!</v>
      </c>
      <c r="AK33" s="8" t="e">
        <f t="shared" si="2"/>
        <v>#VALUE!</v>
      </c>
      <c r="AL33" s="8"/>
      <c r="AM33" s="8" t="s">
        <v>153</v>
      </c>
      <c r="AN33" s="9">
        <v>23469</v>
      </c>
      <c r="AO33" s="9">
        <v>23833</v>
      </c>
      <c r="AP33" s="8" t="e">
        <f t="shared" si="3"/>
        <v>#VALUE!</v>
      </c>
      <c r="AQ33" s="4" t="e">
        <f t="shared" si="4"/>
        <v>#VALUE!</v>
      </c>
      <c r="AR33" s="4" t="e">
        <f>IF(AND($AH$12&gt;=AN33,$AH$12&lt;=AO33),"〇","×")</f>
        <v>#VALUE!</v>
      </c>
      <c r="AS33" s="4" t="e">
        <f t="shared" si="6"/>
        <v>#VALUE!</v>
      </c>
      <c r="BB33" s="1" t="s">
        <v>248</v>
      </c>
      <c r="BC33" s="44">
        <v>28947</v>
      </c>
      <c r="BD33" s="44">
        <v>29312</v>
      </c>
      <c r="BE33" s="1" t="e">
        <f t="shared" si="11"/>
        <v>#VALUE!</v>
      </c>
      <c r="BF33" s="1" t="e">
        <f t="shared" si="12"/>
        <v>#VALUE!</v>
      </c>
      <c r="BG33" s="1" t="e">
        <f t="shared" si="13"/>
        <v>#VALUE!</v>
      </c>
      <c r="BH33" s="1"/>
      <c r="BI33" s="1" t="e">
        <f t="shared" si="14"/>
        <v>#VALUE!</v>
      </c>
    </row>
    <row r="34" spans="25:61" ht="19.899999999999999" hidden="1" customHeight="1" x14ac:dyDescent="0.2">
      <c r="Y34" s="4" t="s">
        <v>39</v>
      </c>
      <c r="Z34" s="4" t="s">
        <v>32</v>
      </c>
      <c r="AB34" s="4" t="s">
        <v>110</v>
      </c>
      <c r="AE34" s="8" t="s">
        <v>144</v>
      </c>
      <c r="AF34" s="9">
        <v>30043</v>
      </c>
      <c r="AG34" s="9">
        <v>30407</v>
      </c>
      <c r="AH34" s="8" t="e">
        <f t="shared" si="0"/>
        <v>#VALUE!</v>
      </c>
      <c r="AI34" s="8" t="e">
        <f t="shared" si="1"/>
        <v>#VALUE!</v>
      </c>
      <c r="AJ34" s="8" t="e">
        <f t="shared" si="15"/>
        <v>#VALUE!</v>
      </c>
      <c r="AK34" s="8" t="e">
        <f t="shared" si="2"/>
        <v>#VALUE!</v>
      </c>
      <c r="AL34" s="8"/>
      <c r="AM34" s="8" t="s">
        <v>154</v>
      </c>
      <c r="AN34" s="9">
        <v>22738</v>
      </c>
      <c r="AO34" s="9">
        <v>23102</v>
      </c>
      <c r="AP34" s="8" t="e">
        <f t="shared" si="3"/>
        <v>#VALUE!</v>
      </c>
      <c r="AQ34" s="4" t="e">
        <f t="shared" si="4"/>
        <v>#VALUE!</v>
      </c>
      <c r="AR34" s="4" t="e">
        <f t="shared" si="5"/>
        <v>#VALUE!</v>
      </c>
      <c r="AS34" s="4" t="e">
        <f t="shared" si="6"/>
        <v>#VALUE!</v>
      </c>
      <c r="BB34" s="1" t="s">
        <v>146</v>
      </c>
      <c r="BC34" s="44">
        <v>28582</v>
      </c>
      <c r="BD34" s="44">
        <v>28946</v>
      </c>
      <c r="BE34" s="1" t="e">
        <f t="shared" si="11"/>
        <v>#VALUE!</v>
      </c>
      <c r="BF34" s="1" t="e">
        <f t="shared" si="12"/>
        <v>#VALUE!</v>
      </c>
      <c r="BG34" s="1" t="e">
        <f t="shared" si="13"/>
        <v>#VALUE!</v>
      </c>
      <c r="BH34" s="1"/>
      <c r="BI34" s="1" t="e">
        <f t="shared" si="14"/>
        <v>#VALUE!</v>
      </c>
    </row>
    <row r="35" spans="25:61" ht="19.899999999999999" hidden="1" customHeight="1" x14ac:dyDescent="0.2">
      <c r="Y35" s="4" t="s">
        <v>38</v>
      </c>
      <c r="Z35" s="4" t="s">
        <v>33</v>
      </c>
      <c r="AB35" s="4" t="s">
        <v>111</v>
      </c>
      <c r="AE35" s="8" t="s">
        <v>145</v>
      </c>
      <c r="AF35" s="24">
        <v>29313</v>
      </c>
      <c r="AG35" s="24">
        <v>29677</v>
      </c>
      <c r="AH35" s="8" t="e">
        <f t="shared" si="0"/>
        <v>#VALUE!</v>
      </c>
      <c r="AI35" s="8" t="e">
        <f t="shared" si="1"/>
        <v>#VALUE!</v>
      </c>
      <c r="AJ35" s="8" t="e">
        <f t="shared" si="15"/>
        <v>#VALUE!</v>
      </c>
      <c r="AK35" s="8" t="e">
        <f t="shared" si="2"/>
        <v>#VALUE!</v>
      </c>
      <c r="AL35" s="8"/>
      <c r="AM35" s="8" t="s">
        <v>155</v>
      </c>
      <c r="AN35" s="9">
        <v>22008</v>
      </c>
      <c r="AO35" s="9">
        <v>22372</v>
      </c>
      <c r="AP35" s="8" t="e">
        <f t="shared" si="3"/>
        <v>#VALUE!</v>
      </c>
      <c r="AQ35" s="4" t="e">
        <f t="shared" si="4"/>
        <v>#VALUE!</v>
      </c>
      <c r="AR35" s="4" t="e">
        <f t="shared" si="5"/>
        <v>#VALUE!</v>
      </c>
      <c r="AS35" s="4" t="e">
        <f t="shared" si="6"/>
        <v>#VALUE!</v>
      </c>
      <c r="BB35" s="1" t="s">
        <v>249</v>
      </c>
      <c r="BC35" s="44">
        <v>28217</v>
      </c>
      <c r="BD35" s="44">
        <v>28581</v>
      </c>
      <c r="BE35" s="1" t="e">
        <f t="shared" si="11"/>
        <v>#VALUE!</v>
      </c>
      <c r="BF35" s="1" t="e">
        <f t="shared" si="12"/>
        <v>#VALUE!</v>
      </c>
      <c r="BG35" s="1" t="e">
        <f t="shared" si="13"/>
        <v>#VALUE!</v>
      </c>
      <c r="BH35" s="1"/>
      <c r="BI35" s="1" t="e">
        <f t="shared" si="14"/>
        <v>#VALUE!</v>
      </c>
    </row>
    <row r="36" spans="25:61" hidden="1" x14ac:dyDescent="0.2">
      <c r="Y36" s="4" t="s">
        <v>37</v>
      </c>
      <c r="Z36" s="4" t="s">
        <v>34</v>
      </c>
      <c r="AB36" s="4" t="s">
        <v>112</v>
      </c>
      <c r="AE36" s="8" t="s">
        <v>146</v>
      </c>
      <c r="AF36" s="9">
        <v>28582</v>
      </c>
      <c r="AG36" s="9">
        <v>28946</v>
      </c>
      <c r="AH36" s="8" t="e">
        <f t="shared" si="0"/>
        <v>#VALUE!</v>
      </c>
      <c r="AI36" s="8" t="e">
        <f t="shared" si="1"/>
        <v>#VALUE!</v>
      </c>
      <c r="AJ36" s="8" t="e">
        <f t="shared" si="15"/>
        <v>#VALUE!</v>
      </c>
      <c r="AK36" s="8" t="e">
        <f t="shared" si="2"/>
        <v>#VALUE!</v>
      </c>
      <c r="AL36" s="8"/>
      <c r="AM36" s="8" t="s">
        <v>156</v>
      </c>
      <c r="AN36" s="9">
        <v>21277</v>
      </c>
      <c r="AO36" s="9">
        <v>21641</v>
      </c>
      <c r="AP36" s="8" t="e">
        <f t="shared" si="3"/>
        <v>#VALUE!</v>
      </c>
      <c r="AQ36" s="4" t="e">
        <f t="shared" si="4"/>
        <v>#VALUE!</v>
      </c>
      <c r="AR36" s="4" t="e">
        <f t="shared" si="5"/>
        <v>#VALUE!</v>
      </c>
      <c r="AS36" s="4" t="e">
        <f t="shared" si="6"/>
        <v>#VALUE!</v>
      </c>
      <c r="BB36" s="1" t="s">
        <v>147</v>
      </c>
      <c r="BC36" s="44">
        <v>27852</v>
      </c>
      <c r="BD36" s="44">
        <v>28216</v>
      </c>
      <c r="BE36" s="1" t="e">
        <f t="shared" si="11"/>
        <v>#VALUE!</v>
      </c>
      <c r="BF36" s="1" t="e">
        <f t="shared" si="12"/>
        <v>#VALUE!</v>
      </c>
      <c r="BG36" s="1" t="e">
        <f t="shared" si="13"/>
        <v>#VALUE!</v>
      </c>
      <c r="BH36" s="1"/>
      <c r="BI36" s="1" t="e">
        <f t="shared" si="14"/>
        <v>#VALUE!</v>
      </c>
    </row>
    <row r="37" spans="25:61" hidden="1" x14ac:dyDescent="0.2">
      <c r="Y37" s="4" t="s">
        <v>36</v>
      </c>
      <c r="AE37" s="8" t="s">
        <v>147</v>
      </c>
      <c r="AF37" s="24">
        <v>27852</v>
      </c>
      <c r="AG37" s="24">
        <v>28216</v>
      </c>
      <c r="AH37" s="8" t="e">
        <f t="shared" si="0"/>
        <v>#VALUE!</v>
      </c>
      <c r="AI37" s="8" t="e">
        <f t="shared" si="1"/>
        <v>#VALUE!</v>
      </c>
      <c r="AJ37" s="8" t="e">
        <f t="shared" si="15"/>
        <v>#VALUE!</v>
      </c>
      <c r="AK37" s="8" t="e">
        <f t="shared" si="2"/>
        <v>#VALUE!</v>
      </c>
      <c r="AL37" s="8"/>
      <c r="AM37" s="8" t="s">
        <v>157</v>
      </c>
      <c r="AN37" s="9">
        <v>20547</v>
      </c>
      <c r="AO37" s="9">
        <v>20911</v>
      </c>
      <c r="AP37" s="8" t="e">
        <f t="shared" si="3"/>
        <v>#VALUE!</v>
      </c>
      <c r="AQ37" s="4" t="e">
        <f t="shared" si="4"/>
        <v>#VALUE!</v>
      </c>
      <c r="AR37" s="4" t="e">
        <f t="shared" si="5"/>
        <v>#VALUE!</v>
      </c>
      <c r="AS37" s="4" t="e">
        <f t="shared" si="6"/>
        <v>#VALUE!</v>
      </c>
      <c r="BB37" s="1" t="s">
        <v>250</v>
      </c>
      <c r="BC37" s="44">
        <v>27486</v>
      </c>
      <c r="BD37" s="44">
        <v>27851</v>
      </c>
      <c r="BE37" s="1" t="e">
        <f t="shared" si="11"/>
        <v>#VALUE!</v>
      </c>
      <c r="BF37" s="1" t="e">
        <f t="shared" si="12"/>
        <v>#VALUE!</v>
      </c>
      <c r="BG37" s="1" t="e">
        <f t="shared" si="13"/>
        <v>#VALUE!</v>
      </c>
      <c r="BH37" s="1"/>
      <c r="BI37" s="1" t="e">
        <f t="shared" si="14"/>
        <v>#VALUE!</v>
      </c>
    </row>
    <row r="38" spans="25:61" hidden="1" x14ac:dyDescent="0.35">
      <c r="Y38" s="4" t="s">
        <v>35</v>
      </c>
      <c r="AE38" s="8" t="s">
        <v>148</v>
      </c>
      <c r="AF38" s="9">
        <v>27121</v>
      </c>
      <c r="AG38" s="9">
        <v>27485</v>
      </c>
      <c r="AH38" s="8" t="e">
        <f t="shared" si="0"/>
        <v>#VALUE!</v>
      </c>
      <c r="AI38" s="8" t="e">
        <f t="shared" si="1"/>
        <v>#VALUE!</v>
      </c>
      <c r="AJ38" s="8" t="e">
        <f t="shared" si="15"/>
        <v>#VALUE!</v>
      </c>
      <c r="AK38" s="8" t="e">
        <f t="shared" si="2"/>
        <v>#VALUE!</v>
      </c>
      <c r="AL38" s="8"/>
      <c r="AM38" s="8" t="s">
        <v>158</v>
      </c>
      <c r="AN38" s="9">
        <v>19816</v>
      </c>
      <c r="AO38" s="9">
        <v>20180</v>
      </c>
      <c r="AP38" s="8" t="e">
        <f t="shared" si="3"/>
        <v>#VALUE!</v>
      </c>
      <c r="AQ38" s="4" t="e">
        <f t="shared" si="4"/>
        <v>#VALUE!</v>
      </c>
      <c r="AR38" s="4" t="e">
        <f t="shared" si="5"/>
        <v>#VALUE!</v>
      </c>
      <c r="AS38" s="4" t="e">
        <f t="shared" si="6"/>
        <v>#VALUE!</v>
      </c>
      <c r="AU38" s="1"/>
      <c r="AV38" s="43" t="s">
        <v>225</v>
      </c>
      <c r="AW38" s="1"/>
      <c r="AX38" s="1"/>
      <c r="AY38" s="1"/>
      <c r="AZ38" s="1"/>
      <c r="BA38" s="1"/>
      <c r="BB38" s="1" t="s">
        <v>148</v>
      </c>
      <c r="BC38" s="44">
        <v>27121</v>
      </c>
      <c r="BD38" s="44">
        <v>27485</v>
      </c>
      <c r="BE38" s="1" t="e">
        <f t="shared" si="11"/>
        <v>#VALUE!</v>
      </c>
      <c r="BF38" s="1" t="e">
        <f t="shared" si="12"/>
        <v>#VALUE!</v>
      </c>
      <c r="BG38" s="1" t="e">
        <f t="shared" si="13"/>
        <v>#VALUE!</v>
      </c>
      <c r="BH38" s="1"/>
      <c r="BI38" s="1" t="e">
        <f t="shared" si="14"/>
        <v>#VALUE!</v>
      </c>
    </row>
    <row r="39" spans="25:61" hidden="1" x14ac:dyDescent="0.35">
      <c r="Y39" s="4" t="s">
        <v>34</v>
      </c>
      <c r="AE39" s="8" t="s">
        <v>149</v>
      </c>
      <c r="AF39" s="24">
        <v>26391</v>
      </c>
      <c r="AG39" s="24">
        <v>26755</v>
      </c>
      <c r="AH39" s="8" t="e">
        <f t="shared" si="0"/>
        <v>#VALUE!</v>
      </c>
      <c r="AI39" s="8" t="e">
        <f t="shared" si="1"/>
        <v>#VALUE!</v>
      </c>
      <c r="AJ39" s="8" t="e">
        <f t="shared" si="15"/>
        <v>#VALUE!</v>
      </c>
      <c r="AK39" s="8" t="e">
        <f t="shared" si="2"/>
        <v>#VALUE!</v>
      </c>
      <c r="AL39" s="8"/>
      <c r="AM39" s="8" t="s">
        <v>159</v>
      </c>
      <c r="AN39" s="9">
        <v>19086</v>
      </c>
      <c r="AO39" s="9">
        <v>19450</v>
      </c>
      <c r="AP39" s="8" t="e">
        <f t="shared" si="3"/>
        <v>#VALUE!</v>
      </c>
      <c r="AQ39" s="4" t="e">
        <f t="shared" si="4"/>
        <v>#VALUE!</v>
      </c>
      <c r="AR39" s="4" t="e">
        <f t="shared" si="5"/>
        <v>#VALUE!</v>
      </c>
      <c r="AS39" s="4" t="e">
        <f t="shared" si="6"/>
        <v>#VALUE!</v>
      </c>
      <c r="AU39" s="43">
        <v>36</v>
      </c>
      <c r="AV39" s="44">
        <v>32235</v>
      </c>
      <c r="AW39" s="44">
        <v>32599</v>
      </c>
      <c r="AX39" s="8" t="e">
        <f>IF(AND($AH$6&gt;=AV39,$AH$6&lt;=AW39),"〇","×")</f>
        <v>#VALUE!</v>
      </c>
      <c r="AY39" s="8" t="e">
        <f>IF(AND($AH$9&gt;=AV39,$AH$9&lt;=AW39),"〇","×")</f>
        <v>#VALUE!</v>
      </c>
      <c r="AZ39" s="8" t="e">
        <f>IF(AND($AH$12&gt;=AV39,$AH$12&lt;=AW39),"〇","×")</f>
        <v>#VALUE!</v>
      </c>
      <c r="BA39" s="1" t="e">
        <f>IF(AND($AH$15&gt;=AV39,$AH$15&lt;=AW39),"〇","×")</f>
        <v>#VALUE!</v>
      </c>
      <c r="BB39" s="1" t="s">
        <v>251</v>
      </c>
      <c r="BC39" s="44">
        <v>26756</v>
      </c>
      <c r="BD39" s="44">
        <v>27120</v>
      </c>
      <c r="BE39" s="1" t="e">
        <f t="shared" si="11"/>
        <v>#VALUE!</v>
      </c>
      <c r="BF39" s="1" t="e">
        <f t="shared" si="12"/>
        <v>#VALUE!</v>
      </c>
      <c r="BG39" s="1" t="e">
        <f t="shared" si="13"/>
        <v>#VALUE!</v>
      </c>
      <c r="BH39" s="1"/>
      <c r="BI39" s="1" t="e">
        <f t="shared" si="14"/>
        <v>#VALUE!</v>
      </c>
    </row>
    <row r="40" spans="25:61" hidden="1" x14ac:dyDescent="0.35">
      <c r="Y40" s="4" t="s">
        <v>33</v>
      </c>
      <c r="AE40" s="8" t="s">
        <v>150</v>
      </c>
      <c r="AF40" s="9">
        <v>25660</v>
      </c>
      <c r="AG40" s="9">
        <v>26024</v>
      </c>
      <c r="AH40" s="8" t="e">
        <f t="shared" si="0"/>
        <v>#VALUE!</v>
      </c>
      <c r="AI40" s="8" t="e">
        <f t="shared" si="1"/>
        <v>#VALUE!</v>
      </c>
      <c r="AJ40" s="8" t="e">
        <f t="shared" si="15"/>
        <v>#VALUE!</v>
      </c>
      <c r="AK40" s="8" t="e">
        <f t="shared" si="2"/>
        <v>#VALUE!</v>
      </c>
      <c r="AL40" s="8"/>
      <c r="AM40" s="8" t="s">
        <v>160</v>
      </c>
      <c r="AN40" s="9">
        <v>18355</v>
      </c>
      <c r="AO40" s="9">
        <v>18719</v>
      </c>
      <c r="AP40" s="8" t="e">
        <f t="shared" si="3"/>
        <v>#VALUE!</v>
      </c>
      <c r="AQ40" s="4" t="e">
        <f t="shared" si="4"/>
        <v>#VALUE!</v>
      </c>
      <c r="AR40" s="4" t="e">
        <f t="shared" si="5"/>
        <v>#VALUE!</v>
      </c>
      <c r="AS40" s="4" t="e">
        <f t="shared" si="6"/>
        <v>#VALUE!</v>
      </c>
      <c r="AU40" s="43">
        <v>38</v>
      </c>
      <c r="AV40" s="44">
        <v>31504</v>
      </c>
      <c r="AW40" s="44">
        <v>31868</v>
      </c>
      <c r="AX40" s="8" t="e">
        <f>IF(AND($AH$6&gt;=AV40,$AH$6&lt;=AW40),"〇","×")</f>
        <v>#VALUE!</v>
      </c>
      <c r="AY40" s="1" t="e">
        <f>IF(AND($AH$9&gt;=AV40,$AH$9&lt;=AW40),"〇","×")</f>
        <v>#VALUE!</v>
      </c>
      <c r="AZ40" s="1" t="e">
        <f>IF(AND($AH$12&gt;=AV40,$AH$12&lt;=AW40),"〇","×")</f>
        <v>#VALUE!</v>
      </c>
      <c r="BA40" s="1" t="e">
        <f>IF(AND($AH$15&gt;=AV40,$AH$15&lt;=AW40),"〇","×")</f>
        <v>#VALUE!</v>
      </c>
      <c r="BB40" s="1" t="s">
        <v>149</v>
      </c>
      <c r="BC40" s="44">
        <v>26391</v>
      </c>
      <c r="BD40" s="44">
        <v>26755</v>
      </c>
      <c r="BE40" s="1" t="e">
        <f t="shared" si="11"/>
        <v>#VALUE!</v>
      </c>
      <c r="BF40" s="1" t="e">
        <f t="shared" si="12"/>
        <v>#VALUE!</v>
      </c>
      <c r="BG40" s="1" t="e">
        <f t="shared" si="13"/>
        <v>#VALUE!</v>
      </c>
      <c r="BH40" s="1"/>
      <c r="BI40" s="1" t="e">
        <f t="shared" si="14"/>
        <v>#VALUE!</v>
      </c>
    </row>
    <row r="41" spans="25:61" hidden="1" x14ac:dyDescent="0.2">
      <c r="Y41" s="4" t="s">
        <v>32</v>
      </c>
      <c r="AE41" s="8" t="s">
        <v>151</v>
      </c>
      <c r="AF41" s="24">
        <v>24930</v>
      </c>
      <c r="AG41" s="24">
        <v>25294</v>
      </c>
      <c r="AH41" s="8" t="e">
        <f t="shared" si="0"/>
        <v>#VALUE!</v>
      </c>
      <c r="AI41" s="8" t="e">
        <f t="shared" si="1"/>
        <v>#VALUE!</v>
      </c>
      <c r="AJ41" s="8" t="e">
        <f t="shared" si="15"/>
        <v>#VALUE!</v>
      </c>
      <c r="AK41" s="8" t="e">
        <f t="shared" si="2"/>
        <v>#VALUE!</v>
      </c>
      <c r="AL41" s="8"/>
      <c r="AM41" s="8" t="s">
        <v>161</v>
      </c>
      <c r="AN41" s="9">
        <v>17625</v>
      </c>
      <c r="AO41" s="9">
        <v>17989</v>
      </c>
      <c r="AP41" s="8" t="e">
        <f t="shared" si="3"/>
        <v>#VALUE!</v>
      </c>
      <c r="AQ41" s="4" t="e">
        <f t="shared" si="4"/>
        <v>#VALUE!</v>
      </c>
      <c r="AR41" s="4" t="e">
        <f t="shared" si="5"/>
        <v>#VALUE!</v>
      </c>
      <c r="AS41" s="4" t="e">
        <f t="shared" si="6"/>
        <v>#VALUE!</v>
      </c>
      <c r="BB41" s="1" t="s">
        <v>252</v>
      </c>
      <c r="BC41" s="44">
        <v>26025</v>
      </c>
      <c r="BD41" s="44">
        <v>26390</v>
      </c>
      <c r="BE41" s="1" t="e">
        <f t="shared" si="11"/>
        <v>#VALUE!</v>
      </c>
      <c r="BF41" s="1" t="e">
        <f t="shared" si="12"/>
        <v>#VALUE!</v>
      </c>
      <c r="BG41" s="1" t="e">
        <f t="shared" si="13"/>
        <v>#VALUE!</v>
      </c>
      <c r="BH41" s="1"/>
      <c r="BI41" s="1" t="e">
        <f t="shared" si="14"/>
        <v>#VALUE!</v>
      </c>
    </row>
    <row r="42" spans="25:61" hidden="1" x14ac:dyDescent="0.2">
      <c r="Y42" s="4" t="s">
        <v>31</v>
      </c>
      <c r="AE42" s="8" t="s">
        <v>152</v>
      </c>
      <c r="AF42" s="9">
        <v>24199</v>
      </c>
      <c r="AG42" s="9">
        <v>24563</v>
      </c>
      <c r="AH42" s="8" t="e">
        <f t="shared" si="0"/>
        <v>#VALUE!</v>
      </c>
      <c r="AI42" s="8" t="e">
        <f t="shared" si="1"/>
        <v>#VALUE!</v>
      </c>
      <c r="AJ42" s="8" t="e">
        <f t="shared" si="15"/>
        <v>#VALUE!</v>
      </c>
      <c r="AK42" s="8" t="e">
        <f t="shared" si="2"/>
        <v>#VALUE!</v>
      </c>
      <c r="AL42" s="8"/>
      <c r="AM42" s="8" t="s">
        <v>162</v>
      </c>
      <c r="AN42" s="9">
        <v>16894</v>
      </c>
      <c r="AO42" s="9">
        <v>17258</v>
      </c>
      <c r="AP42" s="8" t="e">
        <f t="shared" si="3"/>
        <v>#VALUE!</v>
      </c>
      <c r="AQ42" s="4" t="e">
        <f t="shared" si="4"/>
        <v>#VALUE!</v>
      </c>
      <c r="AR42" s="4" t="e">
        <f t="shared" si="5"/>
        <v>#VALUE!</v>
      </c>
      <c r="AS42" s="4" t="e">
        <f t="shared" si="6"/>
        <v>#VALUE!</v>
      </c>
      <c r="BB42" s="1" t="s">
        <v>150</v>
      </c>
      <c r="BC42" s="44">
        <v>25660</v>
      </c>
      <c r="BD42" s="44">
        <v>26024</v>
      </c>
      <c r="BE42" s="1" t="e">
        <f t="shared" si="11"/>
        <v>#VALUE!</v>
      </c>
      <c r="BF42" s="1" t="e">
        <f t="shared" si="12"/>
        <v>#VALUE!</v>
      </c>
      <c r="BG42" s="1" t="e">
        <f t="shared" si="13"/>
        <v>#VALUE!</v>
      </c>
      <c r="BH42" s="1"/>
      <c r="BI42" s="1" t="e">
        <f t="shared" si="14"/>
        <v>#VALUE!</v>
      </c>
    </row>
    <row r="43" spans="25:61" hidden="1" x14ac:dyDescent="0.2">
      <c r="Y43" s="4" t="s">
        <v>30</v>
      </c>
      <c r="AE43" s="8" t="s">
        <v>153</v>
      </c>
      <c r="AF43" s="24">
        <v>23469</v>
      </c>
      <c r="AG43" s="24">
        <v>23833</v>
      </c>
      <c r="AH43" s="8" t="e">
        <f t="shared" si="0"/>
        <v>#VALUE!</v>
      </c>
      <c r="AI43" s="8" t="e">
        <f t="shared" si="1"/>
        <v>#VALUE!</v>
      </c>
      <c r="AJ43" s="8" t="e">
        <f t="shared" si="15"/>
        <v>#VALUE!</v>
      </c>
      <c r="AK43" s="8" t="e">
        <f t="shared" si="2"/>
        <v>#VALUE!</v>
      </c>
      <c r="AL43" s="8"/>
      <c r="AM43" s="8" t="s">
        <v>163</v>
      </c>
      <c r="AN43" s="9">
        <v>16164</v>
      </c>
      <c r="AO43" s="9">
        <v>16528</v>
      </c>
      <c r="AP43" s="8" t="e">
        <f t="shared" si="3"/>
        <v>#VALUE!</v>
      </c>
      <c r="AQ43" s="4" t="e">
        <f t="shared" si="4"/>
        <v>#VALUE!</v>
      </c>
      <c r="AR43" s="4" t="e">
        <f t="shared" si="5"/>
        <v>#VALUE!</v>
      </c>
      <c r="AS43" s="4" t="e">
        <f t="shared" si="6"/>
        <v>#VALUE!</v>
      </c>
      <c r="BB43" s="1" t="s">
        <v>253</v>
      </c>
      <c r="BC43" s="44">
        <v>25295</v>
      </c>
      <c r="BD43" s="44">
        <v>25659</v>
      </c>
      <c r="BE43" s="1" t="e">
        <f t="shared" si="11"/>
        <v>#VALUE!</v>
      </c>
      <c r="BF43" s="1" t="e">
        <f t="shared" si="12"/>
        <v>#VALUE!</v>
      </c>
      <c r="BG43" s="1" t="e">
        <f t="shared" si="13"/>
        <v>#VALUE!</v>
      </c>
      <c r="BH43" s="1"/>
      <c r="BI43" s="1" t="e">
        <f t="shared" si="14"/>
        <v>#VALUE!</v>
      </c>
    </row>
    <row r="44" spans="25:61" hidden="1" x14ac:dyDescent="0.2">
      <c r="Y44" s="4" t="s">
        <v>29</v>
      </c>
      <c r="AE44" s="8" t="s">
        <v>154</v>
      </c>
      <c r="AF44" s="9">
        <v>22738</v>
      </c>
      <c r="AG44" s="9">
        <v>23102</v>
      </c>
      <c r="AH44" s="8" t="e">
        <f t="shared" si="0"/>
        <v>#VALUE!</v>
      </c>
      <c r="AI44" s="8" t="e">
        <f t="shared" si="1"/>
        <v>#VALUE!</v>
      </c>
      <c r="AJ44" s="8" t="e">
        <f t="shared" si="15"/>
        <v>#VALUE!</v>
      </c>
      <c r="AK44" s="8" t="e">
        <f t="shared" si="2"/>
        <v>#VALUE!</v>
      </c>
      <c r="AL44" s="8"/>
      <c r="AM44" s="8" t="s">
        <v>164</v>
      </c>
      <c r="AN44" s="9">
        <v>15433</v>
      </c>
      <c r="AO44" s="9">
        <v>15797</v>
      </c>
      <c r="AP44" s="8" t="e">
        <f t="shared" si="3"/>
        <v>#VALUE!</v>
      </c>
      <c r="AQ44" s="4" t="e">
        <f t="shared" si="4"/>
        <v>#VALUE!</v>
      </c>
      <c r="AR44" s="4" t="e">
        <f t="shared" si="5"/>
        <v>#VALUE!</v>
      </c>
      <c r="AS44" s="4" t="e">
        <f t="shared" si="6"/>
        <v>#VALUE!</v>
      </c>
      <c r="BB44" s="1" t="s">
        <v>151</v>
      </c>
      <c r="BC44" s="44">
        <v>24930</v>
      </c>
      <c r="BD44" s="44">
        <v>25294</v>
      </c>
      <c r="BE44" s="1" t="e">
        <f t="shared" si="11"/>
        <v>#VALUE!</v>
      </c>
      <c r="BF44" s="1" t="e">
        <f t="shared" si="12"/>
        <v>#VALUE!</v>
      </c>
      <c r="BG44" s="1" t="e">
        <f t="shared" si="13"/>
        <v>#VALUE!</v>
      </c>
      <c r="BH44" s="1"/>
      <c r="BI44" s="1" t="e">
        <f t="shared" si="14"/>
        <v>#VALUE!</v>
      </c>
    </row>
    <row r="45" spans="25:61" hidden="1" x14ac:dyDescent="0.2">
      <c r="Y45" s="4" t="s">
        <v>28</v>
      </c>
      <c r="AE45" s="8" t="s">
        <v>155</v>
      </c>
      <c r="AF45" s="24">
        <v>22008</v>
      </c>
      <c r="AG45" s="24">
        <v>22372</v>
      </c>
      <c r="AH45" s="8" t="e">
        <f t="shared" si="0"/>
        <v>#VALUE!</v>
      </c>
      <c r="AI45" s="8" t="e">
        <f t="shared" si="1"/>
        <v>#VALUE!</v>
      </c>
      <c r="AJ45" s="8" t="e">
        <f t="shared" si="15"/>
        <v>#VALUE!</v>
      </c>
      <c r="AK45" s="8" t="e">
        <f t="shared" si="2"/>
        <v>#VALUE!</v>
      </c>
      <c r="AL45" s="8"/>
      <c r="AM45" s="8" t="s">
        <v>165</v>
      </c>
      <c r="AN45" s="9">
        <v>14703</v>
      </c>
      <c r="AO45" s="9">
        <v>15067</v>
      </c>
      <c r="AP45" s="8" t="e">
        <f t="shared" si="3"/>
        <v>#VALUE!</v>
      </c>
      <c r="AQ45" s="4" t="e">
        <f t="shared" si="4"/>
        <v>#VALUE!</v>
      </c>
      <c r="AR45" s="4" t="e">
        <f t="shared" si="5"/>
        <v>#VALUE!</v>
      </c>
      <c r="AS45" s="4" t="e">
        <f t="shared" si="6"/>
        <v>#VALUE!</v>
      </c>
      <c r="BB45" s="1" t="s">
        <v>254</v>
      </c>
      <c r="BC45" s="44">
        <v>24564</v>
      </c>
      <c r="BD45" s="44">
        <v>24929</v>
      </c>
      <c r="BE45" s="1" t="e">
        <f t="shared" si="11"/>
        <v>#VALUE!</v>
      </c>
      <c r="BF45" s="1" t="e">
        <f t="shared" si="12"/>
        <v>#VALUE!</v>
      </c>
      <c r="BG45" s="1" t="e">
        <f t="shared" si="13"/>
        <v>#VALUE!</v>
      </c>
      <c r="BH45" s="1"/>
      <c r="BI45" s="1" t="e">
        <f t="shared" si="14"/>
        <v>#VALUE!</v>
      </c>
    </row>
    <row r="46" spans="25:61" hidden="1" x14ac:dyDescent="0.2">
      <c r="Y46" s="4" t="s">
        <v>27</v>
      </c>
      <c r="AE46" s="8" t="s">
        <v>156</v>
      </c>
      <c r="AF46" s="9">
        <v>21277</v>
      </c>
      <c r="AG46" s="9">
        <v>21641</v>
      </c>
      <c r="AH46" s="8" t="e">
        <f t="shared" si="0"/>
        <v>#VALUE!</v>
      </c>
      <c r="AI46" s="8" t="e">
        <f t="shared" si="1"/>
        <v>#VALUE!</v>
      </c>
      <c r="AJ46" s="8" t="e">
        <f t="shared" si="15"/>
        <v>#VALUE!</v>
      </c>
      <c r="AK46" s="8" t="e">
        <f t="shared" si="2"/>
        <v>#VALUE!</v>
      </c>
      <c r="AL46" s="8"/>
      <c r="AM46" s="8" t="s">
        <v>166</v>
      </c>
      <c r="AN46" s="9">
        <v>13972</v>
      </c>
      <c r="AO46" s="9">
        <v>14336</v>
      </c>
      <c r="AP46" s="8" t="e">
        <f t="shared" si="3"/>
        <v>#VALUE!</v>
      </c>
      <c r="AQ46" s="4" t="e">
        <f t="shared" si="4"/>
        <v>#VALUE!</v>
      </c>
      <c r="AR46" s="4" t="e">
        <f t="shared" si="5"/>
        <v>#VALUE!</v>
      </c>
      <c r="AS46" s="4" t="e">
        <f t="shared" si="6"/>
        <v>#VALUE!</v>
      </c>
      <c r="BB46" s="1" t="s">
        <v>152</v>
      </c>
      <c r="BC46" s="44">
        <v>24199</v>
      </c>
      <c r="BD46" s="44">
        <v>24563</v>
      </c>
      <c r="BE46" s="1" t="e">
        <f t="shared" si="11"/>
        <v>#VALUE!</v>
      </c>
      <c r="BF46" s="1" t="e">
        <f t="shared" si="12"/>
        <v>#VALUE!</v>
      </c>
      <c r="BG46" s="1" t="e">
        <f t="shared" si="13"/>
        <v>#VALUE!</v>
      </c>
      <c r="BH46" s="1"/>
      <c r="BI46" s="1" t="e">
        <f t="shared" si="14"/>
        <v>#VALUE!</v>
      </c>
    </row>
    <row r="47" spans="25:61" hidden="1" x14ac:dyDescent="0.2">
      <c r="Y47" s="4" t="s">
        <v>26</v>
      </c>
      <c r="AE47" s="8" t="s">
        <v>157</v>
      </c>
      <c r="AF47" s="24">
        <v>20547</v>
      </c>
      <c r="AG47" s="24">
        <v>20911</v>
      </c>
      <c r="AH47" s="8" t="e">
        <f t="shared" si="0"/>
        <v>#VALUE!</v>
      </c>
      <c r="AI47" s="8" t="e">
        <f t="shared" si="1"/>
        <v>#VALUE!</v>
      </c>
      <c r="AJ47" s="8" t="e">
        <f t="shared" si="15"/>
        <v>#VALUE!</v>
      </c>
      <c r="AK47" s="8" t="e">
        <f t="shared" si="2"/>
        <v>#VALUE!</v>
      </c>
      <c r="AL47" s="8"/>
      <c r="AM47" s="8" t="s">
        <v>167</v>
      </c>
      <c r="AN47" s="9">
        <v>13242</v>
      </c>
      <c r="AO47" s="9">
        <v>13606</v>
      </c>
      <c r="AP47" s="8" t="e">
        <f t="shared" si="3"/>
        <v>#VALUE!</v>
      </c>
      <c r="AQ47" s="4" t="e">
        <f t="shared" si="4"/>
        <v>#VALUE!</v>
      </c>
      <c r="AR47" s="4" t="e">
        <f t="shared" si="5"/>
        <v>#VALUE!</v>
      </c>
      <c r="AS47" s="4" t="e">
        <f t="shared" si="6"/>
        <v>#VALUE!</v>
      </c>
      <c r="BB47" s="1" t="s">
        <v>255</v>
      </c>
      <c r="BC47" s="44">
        <v>23834</v>
      </c>
      <c r="BD47" s="44">
        <v>24198</v>
      </c>
      <c r="BE47" s="1" t="e">
        <f t="shared" si="11"/>
        <v>#VALUE!</v>
      </c>
      <c r="BF47" s="1" t="e">
        <f t="shared" si="12"/>
        <v>#VALUE!</v>
      </c>
      <c r="BG47" s="1" t="e">
        <f t="shared" si="13"/>
        <v>#VALUE!</v>
      </c>
      <c r="BH47" s="1"/>
      <c r="BI47" s="1" t="e">
        <f t="shared" si="14"/>
        <v>#VALUE!</v>
      </c>
    </row>
    <row r="48" spans="25:61" hidden="1" x14ac:dyDescent="0.2">
      <c r="Y48" s="4" t="s">
        <v>25</v>
      </c>
      <c r="AE48" s="8" t="s">
        <v>158</v>
      </c>
      <c r="AF48" s="9">
        <v>19816</v>
      </c>
      <c r="AG48" s="9">
        <v>20180</v>
      </c>
      <c r="AH48" s="8" t="e">
        <f t="shared" si="0"/>
        <v>#VALUE!</v>
      </c>
      <c r="AI48" s="8" t="e">
        <f t="shared" si="1"/>
        <v>#VALUE!</v>
      </c>
      <c r="AJ48" s="8" t="e">
        <f t="shared" si="15"/>
        <v>#VALUE!</v>
      </c>
      <c r="AK48" s="8" t="e">
        <f t="shared" si="2"/>
        <v>#VALUE!</v>
      </c>
      <c r="AL48" s="8"/>
      <c r="AM48" s="8" t="s">
        <v>168</v>
      </c>
      <c r="AN48" s="9">
        <v>12511</v>
      </c>
      <c r="AO48" s="9">
        <v>12875</v>
      </c>
      <c r="AP48" s="8" t="e">
        <f t="shared" si="3"/>
        <v>#VALUE!</v>
      </c>
      <c r="AQ48" s="4" t="e">
        <f t="shared" si="4"/>
        <v>#VALUE!</v>
      </c>
      <c r="AR48" s="4" t="e">
        <f t="shared" si="5"/>
        <v>#VALUE!</v>
      </c>
      <c r="AS48" s="4" t="e">
        <f t="shared" si="6"/>
        <v>#VALUE!</v>
      </c>
      <c r="BB48" s="1" t="s">
        <v>153</v>
      </c>
      <c r="BC48" s="44">
        <v>23469</v>
      </c>
      <c r="BD48" s="44">
        <v>23833</v>
      </c>
      <c r="BE48" s="1" t="e">
        <f t="shared" si="11"/>
        <v>#VALUE!</v>
      </c>
      <c r="BF48" s="1" t="e">
        <f t="shared" si="12"/>
        <v>#VALUE!</v>
      </c>
      <c r="BG48" s="1" t="e">
        <f t="shared" si="13"/>
        <v>#VALUE!</v>
      </c>
      <c r="BH48" s="1"/>
      <c r="BI48" s="1" t="e">
        <f t="shared" si="14"/>
        <v>#VALUE!</v>
      </c>
    </row>
    <row r="49" spans="25:61" hidden="1" x14ac:dyDescent="0.2">
      <c r="Y49" s="4" t="s">
        <v>24</v>
      </c>
      <c r="AE49" s="8" t="s">
        <v>159</v>
      </c>
      <c r="AF49" s="24">
        <v>19086</v>
      </c>
      <c r="AG49" s="24">
        <v>19450</v>
      </c>
      <c r="AH49" s="8" t="e">
        <f t="shared" si="0"/>
        <v>#VALUE!</v>
      </c>
      <c r="AI49" s="8" t="e">
        <f t="shared" si="1"/>
        <v>#VALUE!</v>
      </c>
      <c r="AJ49" s="8" t="e">
        <f t="shared" si="15"/>
        <v>#VALUE!</v>
      </c>
      <c r="AK49" s="8" t="e">
        <f t="shared" si="2"/>
        <v>#VALUE!</v>
      </c>
      <c r="AL49" s="8"/>
      <c r="AM49" s="8" t="s">
        <v>169</v>
      </c>
      <c r="AN49" s="9">
        <v>11781</v>
      </c>
      <c r="AO49" s="9">
        <v>12145</v>
      </c>
      <c r="AP49" s="8" t="e">
        <f t="shared" si="3"/>
        <v>#VALUE!</v>
      </c>
      <c r="AQ49" s="4" t="e">
        <f t="shared" si="4"/>
        <v>#VALUE!</v>
      </c>
      <c r="AR49" s="4" t="e">
        <f t="shared" si="5"/>
        <v>#VALUE!</v>
      </c>
      <c r="AS49" s="4" t="e">
        <f t="shared" si="6"/>
        <v>#VALUE!</v>
      </c>
      <c r="BB49" s="1" t="s">
        <v>256</v>
      </c>
      <c r="BC49" s="44">
        <v>23103</v>
      </c>
      <c r="BD49" s="44">
        <v>23468</v>
      </c>
      <c r="BE49" s="1" t="e">
        <f t="shared" si="11"/>
        <v>#VALUE!</v>
      </c>
      <c r="BF49" s="1" t="e">
        <f t="shared" si="12"/>
        <v>#VALUE!</v>
      </c>
      <c r="BG49" s="1" t="e">
        <f t="shared" si="13"/>
        <v>#VALUE!</v>
      </c>
      <c r="BH49" s="1"/>
      <c r="BI49" s="1" t="e">
        <f t="shared" si="14"/>
        <v>#VALUE!</v>
      </c>
    </row>
    <row r="50" spans="25:61" hidden="1" x14ac:dyDescent="0.2">
      <c r="Y50" s="4" t="s">
        <v>23</v>
      </c>
      <c r="AE50" s="8" t="s">
        <v>160</v>
      </c>
      <c r="AF50" s="9">
        <v>18355</v>
      </c>
      <c r="AG50" s="9">
        <v>18719</v>
      </c>
      <c r="AH50" s="8" t="e">
        <f t="shared" si="0"/>
        <v>#VALUE!</v>
      </c>
      <c r="AI50" s="8" t="e">
        <f t="shared" si="1"/>
        <v>#VALUE!</v>
      </c>
      <c r="AJ50" s="8" t="e">
        <f t="shared" si="15"/>
        <v>#VALUE!</v>
      </c>
      <c r="AK50" s="8" t="e">
        <f t="shared" si="2"/>
        <v>#VALUE!</v>
      </c>
      <c r="AL50" s="8"/>
      <c r="AM50" s="8" t="s">
        <v>170</v>
      </c>
      <c r="AN50" s="9">
        <v>11050</v>
      </c>
      <c r="AO50" s="9">
        <v>11414</v>
      </c>
      <c r="AP50" s="8" t="e">
        <f t="shared" si="3"/>
        <v>#VALUE!</v>
      </c>
      <c r="AQ50" s="4" t="e">
        <f t="shared" si="4"/>
        <v>#VALUE!</v>
      </c>
      <c r="AR50" s="4" t="e">
        <f t="shared" si="5"/>
        <v>#VALUE!</v>
      </c>
      <c r="AS50" s="4" t="e">
        <f t="shared" si="6"/>
        <v>#VALUE!</v>
      </c>
      <c r="BB50" s="1" t="s">
        <v>154</v>
      </c>
      <c r="BC50" s="44">
        <v>22738</v>
      </c>
      <c r="BD50" s="44">
        <v>23102</v>
      </c>
      <c r="BE50" s="1" t="e">
        <f t="shared" si="11"/>
        <v>#VALUE!</v>
      </c>
      <c r="BF50" s="1" t="e">
        <f t="shared" si="12"/>
        <v>#VALUE!</v>
      </c>
      <c r="BG50" s="1" t="e">
        <f t="shared" si="13"/>
        <v>#VALUE!</v>
      </c>
      <c r="BH50" s="1"/>
      <c r="BI50" s="1" t="e">
        <f t="shared" si="14"/>
        <v>#VALUE!</v>
      </c>
    </row>
    <row r="51" spans="25:61" hidden="1" x14ac:dyDescent="0.2">
      <c r="Y51" s="4" t="s">
        <v>22</v>
      </c>
      <c r="AE51" s="8" t="s">
        <v>161</v>
      </c>
      <c r="AF51" s="24">
        <v>17625</v>
      </c>
      <c r="AG51" s="24">
        <v>17989</v>
      </c>
      <c r="AH51" s="8" t="e">
        <f>IF(AND($AH$6&gt;=AF51,$AH$6&lt;=AG51),"〇","×")</f>
        <v>#VALUE!</v>
      </c>
      <c r="AI51" s="8" t="e">
        <f t="shared" si="1"/>
        <v>#VALUE!</v>
      </c>
      <c r="AJ51" s="8" t="e">
        <f t="shared" si="15"/>
        <v>#VALUE!</v>
      </c>
      <c r="AK51" s="8" t="e">
        <f t="shared" si="2"/>
        <v>#VALUE!</v>
      </c>
      <c r="AL51" s="8"/>
      <c r="AM51" s="8" t="s">
        <v>171</v>
      </c>
      <c r="AN51" s="9">
        <v>10320</v>
      </c>
      <c r="AO51" s="9">
        <v>10684</v>
      </c>
      <c r="AP51" s="8" t="e">
        <f t="shared" si="3"/>
        <v>#VALUE!</v>
      </c>
      <c r="AQ51" s="4" t="e">
        <f t="shared" si="4"/>
        <v>#VALUE!</v>
      </c>
      <c r="AR51" s="4" t="e">
        <f t="shared" si="5"/>
        <v>#VALUE!</v>
      </c>
      <c r="AS51" s="4" t="e">
        <f t="shared" si="6"/>
        <v>#VALUE!</v>
      </c>
      <c r="BB51" s="1" t="s">
        <v>257</v>
      </c>
      <c r="BC51" s="44">
        <v>22373</v>
      </c>
      <c r="BD51" s="44">
        <v>22737</v>
      </c>
      <c r="BE51" s="1" t="e">
        <f t="shared" si="11"/>
        <v>#VALUE!</v>
      </c>
      <c r="BF51" s="1" t="e">
        <f t="shared" si="12"/>
        <v>#VALUE!</v>
      </c>
      <c r="BG51" s="1" t="e">
        <f t="shared" si="13"/>
        <v>#VALUE!</v>
      </c>
      <c r="BH51" s="1"/>
      <c r="BI51" s="1" t="e">
        <f t="shared" si="14"/>
        <v>#VALUE!</v>
      </c>
    </row>
    <row r="52" spans="25:61" hidden="1" x14ac:dyDescent="0.2">
      <c r="Y52" s="4" t="s">
        <v>21</v>
      </c>
      <c r="AE52" s="8" t="s">
        <v>162</v>
      </c>
      <c r="AF52" s="9">
        <v>16894</v>
      </c>
      <c r="AG52" s="9">
        <v>17258</v>
      </c>
      <c r="AH52" s="8" t="e">
        <f t="shared" si="0"/>
        <v>#VALUE!</v>
      </c>
      <c r="AI52" s="8" t="e">
        <f t="shared" si="1"/>
        <v>#VALUE!</v>
      </c>
      <c r="AJ52" s="8" t="e">
        <f t="shared" si="15"/>
        <v>#VALUE!</v>
      </c>
      <c r="AK52" s="8" t="e">
        <f t="shared" si="2"/>
        <v>#VALUE!</v>
      </c>
      <c r="AL52" s="8"/>
      <c r="AM52" s="8" t="s">
        <v>172</v>
      </c>
      <c r="AN52" s="9">
        <v>9589</v>
      </c>
      <c r="AO52" s="9">
        <v>9953</v>
      </c>
      <c r="AP52" s="8" t="e">
        <f t="shared" si="3"/>
        <v>#VALUE!</v>
      </c>
      <c r="AQ52" s="4" t="e">
        <f t="shared" si="4"/>
        <v>#VALUE!</v>
      </c>
      <c r="AR52" s="4" t="e">
        <f t="shared" si="5"/>
        <v>#VALUE!</v>
      </c>
      <c r="AS52" s="4" t="e">
        <f>IF(AND($AH$15&gt;=AN52,$AH$15&lt;=AO52),"〇","×")</f>
        <v>#VALUE!</v>
      </c>
      <c r="BB52" s="1" t="s">
        <v>155</v>
      </c>
      <c r="BC52" s="44">
        <v>22008</v>
      </c>
      <c r="BD52" s="44">
        <v>22372</v>
      </c>
      <c r="BE52" s="1" t="e">
        <f t="shared" si="11"/>
        <v>#VALUE!</v>
      </c>
      <c r="BF52" s="1" t="e">
        <f t="shared" si="12"/>
        <v>#VALUE!</v>
      </c>
      <c r="BG52" s="1" t="e">
        <f t="shared" si="13"/>
        <v>#VALUE!</v>
      </c>
      <c r="BH52" s="1"/>
      <c r="BI52" s="1" t="e">
        <f t="shared" si="14"/>
        <v>#VALUE!</v>
      </c>
    </row>
    <row r="53" spans="25:61" hidden="1" x14ac:dyDescent="0.2">
      <c r="Y53" s="4" t="s">
        <v>20</v>
      </c>
      <c r="AE53" s="8" t="s">
        <v>163</v>
      </c>
      <c r="AF53" s="24">
        <v>16164</v>
      </c>
      <c r="AG53" s="24">
        <v>16528</v>
      </c>
      <c r="AH53" s="8" t="e">
        <f t="shared" si="0"/>
        <v>#VALUE!</v>
      </c>
      <c r="AI53" s="8" t="e">
        <f t="shared" si="1"/>
        <v>#VALUE!</v>
      </c>
      <c r="AJ53" s="8" t="e">
        <f t="shared" si="15"/>
        <v>#VALUE!</v>
      </c>
      <c r="AK53" s="8" t="e">
        <f t="shared" si="2"/>
        <v>#VALUE!</v>
      </c>
      <c r="AL53" s="8"/>
      <c r="BB53" s="1" t="s">
        <v>258</v>
      </c>
      <c r="BC53" s="44">
        <v>21642</v>
      </c>
      <c r="BD53" s="44">
        <v>22007</v>
      </c>
      <c r="BE53" s="1" t="e">
        <f t="shared" si="11"/>
        <v>#VALUE!</v>
      </c>
      <c r="BF53" s="1" t="e">
        <f t="shared" si="12"/>
        <v>#VALUE!</v>
      </c>
      <c r="BG53" s="1" t="e">
        <f t="shared" si="13"/>
        <v>#VALUE!</v>
      </c>
      <c r="BH53" s="1"/>
      <c r="BI53" s="1" t="e">
        <f t="shared" si="14"/>
        <v>#VALUE!</v>
      </c>
    </row>
    <row r="54" spans="25:61" hidden="1" x14ac:dyDescent="0.2">
      <c r="Y54" s="4" t="s">
        <v>19</v>
      </c>
      <c r="AE54" s="8" t="s">
        <v>164</v>
      </c>
      <c r="AF54" s="9">
        <v>15433</v>
      </c>
      <c r="AG54" s="9">
        <v>15797</v>
      </c>
      <c r="AH54" s="8" t="e">
        <f t="shared" si="0"/>
        <v>#VALUE!</v>
      </c>
      <c r="AI54" s="8" t="e">
        <f t="shared" si="1"/>
        <v>#VALUE!</v>
      </c>
      <c r="AJ54" s="8" t="e">
        <f t="shared" si="15"/>
        <v>#VALUE!</v>
      </c>
      <c r="AK54" s="8" t="e">
        <f t="shared" si="2"/>
        <v>#VALUE!</v>
      </c>
      <c r="AL54" s="8"/>
      <c r="BB54" s="1" t="s">
        <v>156</v>
      </c>
      <c r="BC54" s="44">
        <v>21277</v>
      </c>
      <c r="BD54" s="44">
        <v>21641</v>
      </c>
      <c r="BE54" s="1" t="e">
        <f t="shared" si="11"/>
        <v>#VALUE!</v>
      </c>
      <c r="BF54" s="1" t="e">
        <f t="shared" si="12"/>
        <v>#VALUE!</v>
      </c>
      <c r="BG54" s="1" t="e">
        <f t="shared" si="13"/>
        <v>#VALUE!</v>
      </c>
      <c r="BH54" s="1"/>
      <c r="BI54" s="1" t="e">
        <f t="shared" si="14"/>
        <v>#VALUE!</v>
      </c>
    </row>
    <row r="55" spans="25:61" hidden="1" x14ac:dyDescent="0.2">
      <c r="Y55" s="4" t="s">
        <v>18</v>
      </c>
      <c r="AE55" s="8" t="s">
        <v>165</v>
      </c>
      <c r="AF55" s="24">
        <v>14703</v>
      </c>
      <c r="AG55" s="24">
        <v>15067</v>
      </c>
      <c r="AH55" s="8" t="e">
        <f t="shared" si="0"/>
        <v>#VALUE!</v>
      </c>
      <c r="AI55" s="8" t="e">
        <f t="shared" si="1"/>
        <v>#VALUE!</v>
      </c>
      <c r="AJ55" s="8" t="e">
        <f t="shared" si="15"/>
        <v>#VALUE!</v>
      </c>
      <c r="AK55" s="8" t="e">
        <f t="shared" si="2"/>
        <v>#VALUE!</v>
      </c>
      <c r="AL55" s="8"/>
      <c r="BB55" s="1" t="s">
        <v>259</v>
      </c>
      <c r="BC55" s="44">
        <v>20912</v>
      </c>
      <c r="BD55" s="44">
        <v>21276</v>
      </c>
      <c r="BE55" s="1" t="e">
        <f t="shared" si="11"/>
        <v>#VALUE!</v>
      </c>
      <c r="BF55" s="1" t="e">
        <f t="shared" si="12"/>
        <v>#VALUE!</v>
      </c>
      <c r="BG55" s="1" t="e">
        <f t="shared" si="13"/>
        <v>#VALUE!</v>
      </c>
      <c r="BH55" s="1"/>
      <c r="BI55" s="1" t="e">
        <f t="shared" si="14"/>
        <v>#VALUE!</v>
      </c>
    </row>
    <row r="56" spans="25:61" hidden="1" x14ac:dyDescent="0.2">
      <c r="Y56" s="4" t="s">
        <v>17</v>
      </c>
      <c r="AE56" s="8" t="s">
        <v>166</v>
      </c>
      <c r="AF56" s="9">
        <v>13972</v>
      </c>
      <c r="AG56" s="9">
        <v>14336</v>
      </c>
      <c r="AH56" s="8" t="e">
        <f t="shared" si="0"/>
        <v>#VALUE!</v>
      </c>
      <c r="AI56" s="8" t="e">
        <f t="shared" si="1"/>
        <v>#VALUE!</v>
      </c>
      <c r="AJ56" s="8" t="e">
        <f t="shared" si="15"/>
        <v>#VALUE!</v>
      </c>
      <c r="AK56" s="8" t="e">
        <f t="shared" si="2"/>
        <v>#VALUE!</v>
      </c>
      <c r="AL56" s="8"/>
      <c r="BB56" s="1" t="s">
        <v>157</v>
      </c>
      <c r="BC56" s="44">
        <v>20547</v>
      </c>
      <c r="BD56" s="44">
        <v>20911</v>
      </c>
      <c r="BE56" s="1" t="e">
        <f t="shared" si="11"/>
        <v>#VALUE!</v>
      </c>
      <c r="BF56" s="1" t="e">
        <f t="shared" si="12"/>
        <v>#VALUE!</v>
      </c>
      <c r="BG56" s="1" t="e">
        <f t="shared" si="13"/>
        <v>#VALUE!</v>
      </c>
      <c r="BH56" s="1"/>
      <c r="BI56" s="1" t="e">
        <f t="shared" si="14"/>
        <v>#VALUE!</v>
      </c>
    </row>
    <row r="57" spans="25:61" hidden="1" x14ac:dyDescent="0.2">
      <c r="Y57" s="4" t="s">
        <v>16</v>
      </c>
      <c r="AE57" s="8" t="s">
        <v>167</v>
      </c>
      <c r="AF57" s="24">
        <v>13242</v>
      </c>
      <c r="AG57" s="24">
        <v>13606</v>
      </c>
      <c r="AH57" s="8" t="e">
        <f t="shared" si="0"/>
        <v>#VALUE!</v>
      </c>
      <c r="AI57" s="8" t="e">
        <f t="shared" si="1"/>
        <v>#VALUE!</v>
      </c>
      <c r="AJ57" s="8" t="e">
        <f t="shared" si="15"/>
        <v>#VALUE!</v>
      </c>
      <c r="AK57" s="8" t="e">
        <f t="shared" si="2"/>
        <v>#VALUE!</v>
      </c>
      <c r="AL57" s="8"/>
      <c r="BB57" s="1" t="s">
        <v>260</v>
      </c>
      <c r="BC57" s="44">
        <v>20181</v>
      </c>
      <c r="BD57" s="44">
        <v>20546</v>
      </c>
      <c r="BE57" s="1" t="e">
        <f t="shared" si="11"/>
        <v>#VALUE!</v>
      </c>
      <c r="BF57" s="1" t="e">
        <f t="shared" si="12"/>
        <v>#VALUE!</v>
      </c>
      <c r="BG57" s="1" t="e">
        <f t="shared" si="13"/>
        <v>#VALUE!</v>
      </c>
      <c r="BH57" s="1"/>
      <c r="BI57" s="1" t="e">
        <f t="shared" si="14"/>
        <v>#VALUE!</v>
      </c>
    </row>
    <row r="58" spans="25:61" hidden="1" x14ac:dyDescent="0.2">
      <c r="Y58" s="4" t="s">
        <v>15</v>
      </c>
      <c r="AE58" s="8" t="s">
        <v>168</v>
      </c>
      <c r="AF58" s="9">
        <v>12511</v>
      </c>
      <c r="AG58" s="9">
        <v>12875</v>
      </c>
      <c r="AH58" s="8" t="e">
        <f t="shared" si="0"/>
        <v>#VALUE!</v>
      </c>
      <c r="AI58" s="8" t="e">
        <f t="shared" si="1"/>
        <v>#VALUE!</v>
      </c>
      <c r="AJ58" s="8" t="e">
        <f t="shared" si="15"/>
        <v>#VALUE!</v>
      </c>
      <c r="AK58" s="8" t="e">
        <f t="shared" si="2"/>
        <v>#VALUE!</v>
      </c>
      <c r="AL58" s="8"/>
      <c r="BB58" s="1" t="s">
        <v>158</v>
      </c>
      <c r="BC58" s="44">
        <v>19816</v>
      </c>
      <c r="BD58" s="44">
        <v>20180</v>
      </c>
      <c r="BE58" s="1" t="e">
        <f t="shared" si="11"/>
        <v>#VALUE!</v>
      </c>
      <c r="BF58" s="1" t="e">
        <f t="shared" si="12"/>
        <v>#VALUE!</v>
      </c>
      <c r="BG58" s="1" t="e">
        <f t="shared" si="13"/>
        <v>#VALUE!</v>
      </c>
      <c r="BH58" s="1"/>
      <c r="BI58" s="1" t="e">
        <f t="shared" si="14"/>
        <v>#VALUE!</v>
      </c>
    </row>
    <row r="59" spans="25:61" hidden="1" x14ac:dyDescent="0.2">
      <c r="Y59" s="4" t="s">
        <v>14</v>
      </c>
      <c r="AE59" s="8" t="s">
        <v>169</v>
      </c>
      <c r="AF59" s="24">
        <v>11781</v>
      </c>
      <c r="AG59" s="24">
        <v>12145</v>
      </c>
      <c r="AH59" s="8" t="e">
        <f t="shared" si="0"/>
        <v>#VALUE!</v>
      </c>
      <c r="AI59" s="8" t="e">
        <f t="shared" si="1"/>
        <v>#VALUE!</v>
      </c>
      <c r="AJ59" s="8" t="e">
        <f t="shared" si="15"/>
        <v>#VALUE!</v>
      </c>
      <c r="AK59" s="8" t="e">
        <f t="shared" si="2"/>
        <v>#VALUE!</v>
      </c>
      <c r="AL59" s="8"/>
      <c r="BB59" s="1" t="s">
        <v>261</v>
      </c>
      <c r="BC59" s="44">
        <v>19451</v>
      </c>
      <c r="BD59" s="44">
        <v>19815</v>
      </c>
      <c r="BE59" s="1" t="e">
        <f t="shared" si="11"/>
        <v>#VALUE!</v>
      </c>
      <c r="BF59" s="1" t="e">
        <f t="shared" si="12"/>
        <v>#VALUE!</v>
      </c>
      <c r="BG59" s="1" t="e">
        <f t="shared" si="13"/>
        <v>#VALUE!</v>
      </c>
      <c r="BH59" s="1"/>
      <c r="BI59" s="1" t="e">
        <f t="shared" si="14"/>
        <v>#VALUE!</v>
      </c>
    </row>
    <row r="60" spans="25:61" hidden="1" x14ac:dyDescent="0.2">
      <c r="Y60" s="4" t="s">
        <v>13</v>
      </c>
      <c r="AE60" s="8" t="s">
        <v>170</v>
      </c>
      <c r="AF60" s="9">
        <v>11050</v>
      </c>
      <c r="AG60" s="9">
        <v>11414</v>
      </c>
      <c r="AH60" s="8" t="e">
        <f t="shared" si="0"/>
        <v>#VALUE!</v>
      </c>
      <c r="AI60" s="8" t="e">
        <f t="shared" si="1"/>
        <v>#VALUE!</v>
      </c>
      <c r="AJ60" s="8" t="e">
        <f t="shared" si="15"/>
        <v>#VALUE!</v>
      </c>
      <c r="AK60" s="8" t="e">
        <f t="shared" si="2"/>
        <v>#VALUE!</v>
      </c>
      <c r="AL60" s="8"/>
      <c r="BB60" s="1" t="s">
        <v>159</v>
      </c>
      <c r="BC60" s="44">
        <v>19086</v>
      </c>
      <c r="BD60" s="44">
        <v>19450</v>
      </c>
      <c r="BE60" s="1" t="e">
        <f t="shared" si="11"/>
        <v>#VALUE!</v>
      </c>
      <c r="BF60" s="1" t="e">
        <f t="shared" si="12"/>
        <v>#VALUE!</v>
      </c>
      <c r="BG60" s="1" t="e">
        <f t="shared" si="13"/>
        <v>#VALUE!</v>
      </c>
      <c r="BH60" s="1"/>
      <c r="BI60" s="1" t="e">
        <f t="shared" si="14"/>
        <v>#VALUE!</v>
      </c>
    </row>
    <row r="61" spans="25:61" hidden="1" x14ac:dyDescent="0.2">
      <c r="Y61" s="4" t="s">
        <v>12</v>
      </c>
      <c r="AE61" s="8" t="s">
        <v>171</v>
      </c>
      <c r="AF61" s="24">
        <v>10320</v>
      </c>
      <c r="AG61" s="24">
        <v>10684</v>
      </c>
      <c r="AH61" s="8" t="e">
        <f t="shared" si="0"/>
        <v>#VALUE!</v>
      </c>
      <c r="AI61" s="8" t="e">
        <f t="shared" si="1"/>
        <v>#VALUE!</v>
      </c>
      <c r="AJ61" s="8" t="e">
        <f t="shared" si="15"/>
        <v>#VALUE!</v>
      </c>
      <c r="AK61" s="8" t="e">
        <f t="shared" si="2"/>
        <v>#VALUE!</v>
      </c>
      <c r="AL61" s="8"/>
      <c r="BB61" s="1" t="s">
        <v>262</v>
      </c>
      <c r="BC61" s="44">
        <v>18720</v>
      </c>
      <c r="BD61" s="44">
        <v>19085</v>
      </c>
      <c r="BE61" s="1" t="e">
        <f t="shared" si="11"/>
        <v>#VALUE!</v>
      </c>
      <c r="BF61" s="1" t="e">
        <f t="shared" si="12"/>
        <v>#VALUE!</v>
      </c>
      <c r="BG61" s="1" t="e">
        <f t="shared" si="13"/>
        <v>#VALUE!</v>
      </c>
      <c r="BH61" s="1"/>
      <c r="BI61" s="1" t="e">
        <f t="shared" si="14"/>
        <v>#VALUE!</v>
      </c>
    </row>
    <row r="62" spans="25:61" hidden="1" x14ac:dyDescent="0.2">
      <c r="Y62" s="4" t="s">
        <v>11</v>
      </c>
      <c r="AE62" s="8" t="s">
        <v>172</v>
      </c>
      <c r="AF62" s="9">
        <v>9589</v>
      </c>
      <c r="AG62" s="9">
        <v>9953</v>
      </c>
      <c r="AH62" s="8" t="e">
        <f t="shared" si="0"/>
        <v>#VALUE!</v>
      </c>
      <c r="AI62" s="8" t="e">
        <f t="shared" si="1"/>
        <v>#VALUE!</v>
      </c>
      <c r="AJ62" s="8" t="e">
        <f t="shared" si="15"/>
        <v>#VALUE!</v>
      </c>
      <c r="AK62" s="8" t="e">
        <f t="shared" si="2"/>
        <v>#VALUE!</v>
      </c>
      <c r="AL62" s="8"/>
      <c r="BB62" s="1" t="s">
        <v>160</v>
      </c>
      <c r="BC62" s="44">
        <v>18355</v>
      </c>
      <c r="BD62" s="44">
        <v>18719</v>
      </c>
      <c r="BE62" s="1" t="e">
        <f t="shared" si="11"/>
        <v>#VALUE!</v>
      </c>
      <c r="BF62" s="1" t="e">
        <f t="shared" si="12"/>
        <v>#VALUE!</v>
      </c>
      <c r="BG62" s="1" t="e">
        <f t="shared" si="13"/>
        <v>#VALUE!</v>
      </c>
      <c r="BH62" s="1"/>
      <c r="BI62" s="1" t="e">
        <f t="shared" si="14"/>
        <v>#VALUE!</v>
      </c>
    </row>
    <row r="63" spans="25:61" hidden="1" x14ac:dyDescent="0.2">
      <c r="Y63" s="4" t="s">
        <v>10</v>
      </c>
      <c r="BB63" s="1" t="s">
        <v>263</v>
      </c>
      <c r="BC63" s="44">
        <v>17990</v>
      </c>
      <c r="BD63" s="44">
        <v>18354</v>
      </c>
      <c r="BE63" s="1" t="e">
        <f t="shared" si="11"/>
        <v>#VALUE!</v>
      </c>
      <c r="BF63" s="1" t="e">
        <f t="shared" si="12"/>
        <v>#VALUE!</v>
      </c>
      <c r="BG63" s="1" t="e">
        <f t="shared" si="13"/>
        <v>#VALUE!</v>
      </c>
      <c r="BH63" s="1"/>
      <c r="BI63" s="1" t="e">
        <f t="shared" si="14"/>
        <v>#VALUE!</v>
      </c>
    </row>
    <row r="64" spans="25:61" hidden="1" x14ac:dyDescent="0.2">
      <c r="Y64" s="4" t="s">
        <v>9</v>
      </c>
    </row>
    <row r="65" spans="25:25" hidden="1" x14ac:dyDescent="0.2">
      <c r="Y65" s="4" t="s">
        <v>8</v>
      </c>
    </row>
    <row r="66" spans="25:25" hidden="1" x14ac:dyDescent="0.2">
      <c r="Y66" s="4" t="s">
        <v>7</v>
      </c>
    </row>
    <row r="67" spans="25:25" hidden="1" x14ac:dyDescent="0.2">
      <c r="Y67" s="4" t="s">
        <v>6</v>
      </c>
    </row>
    <row r="68" spans="25:25" hidden="1" x14ac:dyDescent="0.2">
      <c r="Y68" s="4" t="s">
        <v>5</v>
      </c>
    </row>
    <row r="69" spans="25:25" hidden="1" x14ac:dyDescent="0.2">
      <c r="Y69" s="4" t="s">
        <v>184</v>
      </c>
    </row>
    <row r="99" ht="4.5" hidden="1" customHeight="1" x14ac:dyDescent="0.2"/>
    <row r="100" ht="100.15" hidden="1" customHeight="1" x14ac:dyDescent="0.2"/>
    <row r="1048575" s="4" customFormat="1" ht="1.5" hidden="1" customHeight="1" x14ac:dyDescent="0.2"/>
    <row r="1048576" s="4" customFormat="1" hidden="1" x14ac:dyDescent="0.2"/>
  </sheetData>
  <sheetProtection algorithmName="SHA-512" hashValue="J39DcJCVQDf6e5E9I+dxSThKvnq6onocX80Ge49Q8UGCB7xFLYpvLDTMTf8arL0HwpXAB+7dwZ23CqFxPGFviQ==" saltValue="r4bsTa6SZCMBIlnuxDzgkQ==" spinCount="100000" sheet="1" selectLockedCells="1"/>
  <mergeCells count="170">
    <mergeCell ref="R29:R30"/>
    <mergeCell ref="S29:S30"/>
    <mergeCell ref="T29:T30"/>
    <mergeCell ref="E30:G30"/>
    <mergeCell ref="R27:R28"/>
    <mergeCell ref="S27:S28"/>
    <mergeCell ref="T27:T28"/>
    <mergeCell ref="N27:O27"/>
    <mergeCell ref="P27:P28"/>
    <mergeCell ref="Q27:Q28"/>
    <mergeCell ref="A27:A30"/>
    <mergeCell ref="C27:C30"/>
    <mergeCell ref="F27:G29"/>
    <mergeCell ref="H27:H28"/>
    <mergeCell ref="I27:I28"/>
    <mergeCell ref="J27:J28"/>
    <mergeCell ref="N25:O26"/>
    <mergeCell ref="P25:P26"/>
    <mergeCell ref="Q25:Q26"/>
    <mergeCell ref="B29:B30"/>
    <mergeCell ref="H29:H30"/>
    <mergeCell ref="I29:I30"/>
    <mergeCell ref="J29:J30"/>
    <mergeCell ref="K29:K30"/>
    <mergeCell ref="L29:L30"/>
    <mergeCell ref="M29:M30"/>
    <mergeCell ref="K27:K28"/>
    <mergeCell ref="L27:L28"/>
    <mergeCell ref="M27:M28"/>
    <mergeCell ref="P29:P30"/>
    <mergeCell ref="Q29:Q30"/>
    <mergeCell ref="S25:S26"/>
    <mergeCell ref="T25:T26"/>
    <mergeCell ref="E24:G24"/>
    <mergeCell ref="A25:A26"/>
    <mergeCell ref="C25:C26"/>
    <mergeCell ref="D25:E25"/>
    <mergeCell ref="F25:G25"/>
    <mergeCell ref="H25:M26"/>
    <mergeCell ref="M23:M24"/>
    <mergeCell ref="P23:P24"/>
    <mergeCell ref="Q23:Q24"/>
    <mergeCell ref="R23:R24"/>
    <mergeCell ref="S23:S24"/>
    <mergeCell ref="T23:T24"/>
    <mergeCell ref="K23:K24"/>
    <mergeCell ref="L23:L24"/>
    <mergeCell ref="J21:J22"/>
    <mergeCell ref="K21:K22"/>
    <mergeCell ref="L21:L22"/>
    <mergeCell ref="M21:M22"/>
    <mergeCell ref="N21:O21"/>
    <mergeCell ref="P21:P22"/>
    <mergeCell ref="R25:R26"/>
    <mergeCell ref="P19:P20"/>
    <mergeCell ref="Q19:Q20"/>
    <mergeCell ref="R19:R20"/>
    <mergeCell ref="S19:S20"/>
    <mergeCell ref="T19:T20"/>
    <mergeCell ref="A21:A24"/>
    <mergeCell ref="C21:C24"/>
    <mergeCell ref="F21:G23"/>
    <mergeCell ref="H21:H22"/>
    <mergeCell ref="I21:I22"/>
    <mergeCell ref="A19:A20"/>
    <mergeCell ref="C19:C20"/>
    <mergeCell ref="D19:E19"/>
    <mergeCell ref="F19:G19"/>
    <mergeCell ref="H19:M20"/>
    <mergeCell ref="N19:O20"/>
    <mergeCell ref="Q21:Q22"/>
    <mergeCell ref="R21:R22"/>
    <mergeCell ref="S21:S22"/>
    <mergeCell ref="T21:T22"/>
    <mergeCell ref="B23:B24"/>
    <mergeCell ref="H23:H24"/>
    <mergeCell ref="I23:I24"/>
    <mergeCell ref="J23:J24"/>
    <mergeCell ref="R17:R18"/>
    <mergeCell ref="S17:S18"/>
    <mergeCell ref="T17:T18"/>
    <mergeCell ref="E18:G18"/>
    <mergeCell ref="R15:R16"/>
    <mergeCell ref="S15:S16"/>
    <mergeCell ref="T15:T16"/>
    <mergeCell ref="N15:O15"/>
    <mergeCell ref="P15:P16"/>
    <mergeCell ref="Q15:Q16"/>
    <mergeCell ref="A15:A18"/>
    <mergeCell ref="C15:C18"/>
    <mergeCell ref="F15:G17"/>
    <mergeCell ref="H15:H16"/>
    <mergeCell ref="I15:I16"/>
    <mergeCell ref="J15:J16"/>
    <mergeCell ref="N13:O14"/>
    <mergeCell ref="P13:P14"/>
    <mergeCell ref="Q13:Q14"/>
    <mergeCell ref="B17:B18"/>
    <mergeCell ref="H17:H18"/>
    <mergeCell ref="I17:I18"/>
    <mergeCell ref="J17:J18"/>
    <mergeCell ref="K17:K18"/>
    <mergeCell ref="L17:L18"/>
    <mergeCell ref="M17:M18"/>
    <mergeCell ref="K15:K16"/>
    <mergeCell ref="L15:L16"/>
    <mergeCell ref="M15:M16"/>
    <mergeCell ref="P17:P18"/>
    <mergeCell ref="Q17:Q18"/>
    <mergeCell ref="S13:S14"/>
    <mergeCell ref="T13:T14"/>
    <mergeCell ref="E12:G12"/>
    <mergeCell ref="A13:A14"/>
    <mergeCell ref="C13:C14"/>
    <mergeCell ref="D13:E13"/>
    <mergeCell ref="F13:G13"/>
    <mergeCell ref="H13:M14"/>
    <mergeCell ref="M11:M12"/>
    <mergeCell ref="P11:P12"/>
    <mergeCell ref="Q11:Q12"/>
    <mergeCell ref="R11:R12"/>
    <mergeCell ref="S11:S12"/>
    <mergeCell ref="T11:T12"/>
    <mergeCell ref="K11:K12"/>
    <mergeCell ref="L11:L12"/>
    <mergeCell ref="J9:J10"/>
    <mergeCell ref="K9:K10"/>
    <mergeCell ref="L9:L10"/>
    <mergeCell ref="M9:M10"/>
    <mergeCell ref="N9:O9"/>
    <mergeCell ref="P9:P10"/>
    <mergeCell ref="R13:R14"/>
    <mergeCell ref="P7:P8"/>
    <mergeCell ref="Q7:Q8"/>
    <mergeCell ref="R7:R8"/>
    <mergeCell ref="S7:S8"/>
    <mergeCell ref="T7:T8"/>
    <mergeCell ref="A9:A12"/>
    <mergeCell ref="C9:C12"/>
    <mergeCell ref="F9:G11"/>
    <mergeCell ref="H9:H10"/>
    <mergeCell ref="I9:I10"/>
    <mergeCell ref="A7:A8"/>
    <mergeCell ref="C7:C8"/>
    <mergeCell ref="D7:E7"/>
    <mergeCell ref="F7:G7"/>
    <mergeCell ref="H7:M8"/>
    <mergeCell ref="N7:O8"/>
    <mergeCell ref="Q9:Q10"/>
    <mergeCell ref="R9:R10"/>
    <mergeCell ref="S9:S10"/>
    <mergeCell ref="T9:T10"/>
    <mergeCell ref="B11:B12"/>
    <mergeCell ref="H11:H12"/>
    <mergeCell ref="I11:I12"/>
    <mergeCell ref="J11:J12"/>
    <mergeCell ref="A4:H4"/>
    <mergeCell ref="I4:R4"/>
    <mergeCell ref="S4:T4"/>
    <mergeCell ref="Y4:Z4"/>
    <mergeCell ref="A5:H5"/>
    <mergeCell ref="I5:R6"/>
    <mergeCell ref="A6:H6"/>
    <mergeCell ref="S6:T6"/>
    <mergeCell ref="P1:T1"/>
    <mergeCell ref="A2:H2"/>
    <mergeCell ref="L2:N2"/>
    <mergeCell ref="P2:S2"/>
    <mergeCell ref="A3:H3"/>
    <mergeCell ref="N3:T3"/>
  </mergeCells>
  <phoneticPr fontId="3"/>
  <conditionalFormatting sqref="H9:H10">
    <cfRule type="expression" dxfId="39" priority="8">
      <formula>COUNTIF($AL6,"*NG*")</formula>
    </cfRule>
  </conditionalFormatting>
  <conditionalFormatting sqref="H11:H12">
    <cfRule type="expression" dxfId="38" priority="7">
      <formula>COUNTIF($AL6,"*NG*")</formula>
    </cfRule>
  </conditionalFormatting>
  <conditionalFormatting sqref="H15:H16">
    <cfRule type="expression" dxfId="37" priority="6">
      <formula>COUNTIF($AL9,"*NG*")</formula>
    </cfRule>
  </conditionalFormatting>
  <conditionalFormatting sqref="H17:H18">
    <cfRule type="expression" dxfId="36" priority="5">
      <formula>COUNTIF($AL9,"*NG*")</formula>
    </cfRule>
  </conditionalFormatting>
  <conditionalFormatting sqref="H21:H22">
    <cfRule type="expression" dxfId="35" priority="4">
      <formula>COUNTIF($AL12,"*NG*")</formula>
    </cfRule>
  </conditionalFormatting>
  <conditionalFormatting sqref="H23:H24">
    <cfRule type="expression" dxfId="34" priority="3">
      <formula>COUNTIF($AL12,"*NG*")</formula>
    </cfRule>
  </conditionalFormatting>
  <conditionalFormatting sqref="H27:H28">
    <cfRule type="expression" dxfId="33" priority="2">
      <formula>COUNTIF($AL15,"*NG*")</formula>
    </cfRule>
  </conditionalFormatting>
  <conditionalFormatting sqref="H29:H30">
    <cfRule type="expression" dxfId="32" priority="1">
      <formula>COUNTIF($AL15,"*NG*")</formula>
    </cfRule>
  </conditionalFormatting>
  <conditionalFormatting sqref="I9">
    <cfRule type="expression" dxfId="31" priority="16">
      <formula>COUNTIF($AO8,"*受診NG*")</formula>
    </cfRule>
  </conditionalFormatting>
  <conditionalFormatting sqref="I11:I12">
    <cfRule type="expression" dxfId="30" priority="15">
      <formula>COUNTIF($AO8,"*受診NG*")</formula>
    </cfRule>
  </conditionalFormatting>
  <conditionalFormatting sqref="I15:I16">
    <cfRule type="expression" dxfId="29" priority="14">
      <formula>COUNTIF($AO11,"*受診NG*")</formula>
    </cfRule>
  </conditionalFormatting>
  <conditionalFormatting sqref="I17:I18">
    <cfRule type="expression" dxfId="28" priority="13">
      <formula>COUNTIF($AO11,"*受診NG*")</formula>
    </cfRule>
  </conditionalFormatting>
  <conditionalFormatting sqref="I21:I22">
    <cfRule type="expression" dxfId="27" priority="12">
      <formula>COUNTIF($AO14,"*受診NG*")</formula>
    </cfRule>
  </conditionalFormatting>
  <conditionalFormatting sqref="I23:I24">
    <cfRule type="expression" dxfId="26" priority="11">
      <formula>COUNTIF($AO14,"*受診NG*")</formula>
    </cfRule>
  </conditionalFormatting>
  <conditionalFormatting sqref="I27:I28">
    <cfRule type="expression" dxfId="25" priority="10">
      <formula>COUNTIF($AO17,"*受診NG*")</formula>
    </cfRule>
  </conditionalFormatting>
  <conditionalFormatting sqref="I29:I30">
    <cfRule type="expression" dxfId="24" priority="9">
      <formula>COUNTIF($AO17,"*受診NG*")</formula>
    </cfRule>
  </conditionalFormatting>
  <conditionalFormatting sqref="J9">
    <cfRule type="expression" dxfId="23" priority="30">
      <formula>COUNTIF($AN7,"*受診NG*")</formula>
    </cfRule>
  </conditionalFormatting>
  <conditionalFormatting sqref="J11">
    <cfRule type="expression" dxfId="22" priority="29">
      <formula>COUNTIF($AN7,"*受診NG*")</formula>
    </cfRule>
  </conditionalFormatting>
  <conditionalFormatting sqref="J15">
    <cfRule type="expression" dxfId="21" priority="28">
      <formula>COUNTIF($AN10,"*受診NG*")</formula>
    </cfRule>
  </conditionalFormatting>
  <conditionalFormatting sqref="J17">
    <cfRule type="expression" dxfId="20" priority="27">
      <formula>COUNTIF($AN10,"*受診NG*")</formula>
    </cfRule>
  </conditionalFormatting>
  <conditionalFormatting sqref="J21">
    <cfRule type="expression" dxfId="19" priority="20">
      <formula>COUNTIF($AN13,"*受診NG*")</formula>
    </cfRule>
  </conditionalFormatting>
  <conditionalFormatting sqref="J23">
    <cfRule type="expression" dxfId="18" priority="19">
      <formula>COUNTIF($AN13,"*受診NG*")</formula>
    </cfRule>
  </conditionalFormatting>
  <conditionalFormatting sqref="J27">
    <cfRule type="expression" dxfId="17" priority="26">
      <formula>COUNTIF($AN16,"*受診NG*")</formula>
    </cfRule>
  </conditionalFormatting>
  <conditionalFormatting sqref="J29">
    <cfRule type="expression" dxfId="16" priority="25">
      <formula>COUNTIF($AN16,"*受診NG*")</formula>
    </cfRule>
  </conditionalFormatting>
  <conditionalFormatting sqref="K9">
    <cfRule type="expression" dxfId="15" priority="40">
      <formula>COUNTIF($AJ7,"*受診NG*")</formula>
    </cfRule>
  </conditionalFormatting>
  <conditionalFormatting sqref="K11:K12">
    <cfRule type="expression" dxfId="14" priority="37">
      <formula>COUNTIF($AJ7,"*受診NG*")</formula>
    </cfRule>
  </conditionalFormatting>
  <conditionalFormatting sqref="K15">
    <cfRule type="expression" dxfId="13" priority="36">
      <formula>COUNTIF($AJ10,"*受診NG*")</formula>
    </cfRule>
  </conditionalFormatting>
  <conditionalFormatting sqref="K17:K18">
    <cfRule type="expression" dxfId="12" priority="23">
      <formula>COUNTIF($AJ10,"*受診NG*")</formula>
    </cfRule>
  </conditionalFormatting>
  <conditionalFormatting sqref="K21">
    <cfRule type="expression" dxfId="11" priority="22">
      <formula>COUNTIF($AJ13,"*受診NG*")</formula>
    </cfRule>
  </conditionalFormatting>
  <conditionalFormatting sqref="K23:K24">
    <cfRule type="expression" dxfId="10" priority="17">
      <formula>COUNTIF($AJ13,"*受診NG*")</formula>
    </cfRule>
  </conditionalFormatting>
  <conditionalFormatting sqref="K27">
    <cfRule type="expression" dxfId="9" priority="34">
      <formula>COUNTIF($AJ16,"*受診NG*")</formula>
    </cfRule>
  </conditionalFormatting>
  <conditionalFormatting sqref="K29:K30">
    <cfRule type="expression" dxfId="8" priority="31">
      <formula>COUNTIF($AJ16,"*受診NG*")</formula>
    </cfRule>
  </conditionalFormatting>
  <conditionalFormatting sqref="L9">
    <cfRule type="expression" dxfId="7" priority="39">
      <formula>COUNTIF($AF7,"*受診NG*")</formula>
    </cfRule>
  </conditionalFormatting>
  <conditionalFormatting sqref="L11:L12">
    <cfRule type="expression" dxfId="6" priority="38">
      <formula>COUNTIF($AF7,"*受診NG*")</formula>
    </cfRule>
  </conditionalFormatting>
  <conditionalFormatting sqref="L15">
    <cfRule type="expression" dxfId="5" priority="35">
      <formula>COUNTIF($AF10,"*受診NG*")</formula>
    </cfRule>
  </conditionalFormatting>
  <conditionalFormatting sqref="L17:L18">
    <cfRule type="expression" dxfId="4" priority="24">
      <formula>COUNTIF($AF10,"*受診NG*")</formula>
    </cfRule>
  </conditionalFormatting>
  <conditionalFormatting sqref="L21">
    <cfRule type="expression" dxfId="3" priority="21">
      <formula>COUNTIF($AF13,"*受診NG*")</formula>
    </cfRule>
  </conditionalFormatting>
  <conditionalFormatting sqref="L23:L24">
    <cfRule type="expression" dxfId="2" priority="18">
      <formula>COUNTIF($AF13,"*受診NG*")</formula>
    </cfRule>
  </conditionalFormatting>
  <conditionalFormatting sqref="L27">
    <cfRule type="expression" dxfId="1" priority="33">
      <formula>COUNTIF($AF16,"*受診NG*")</formula>
    </cfRule>
  </conditionalFormatting>
  <conditionalFormatting sqref="L29:L30">
    <cfRule type="expression" dxfId="0" priority="32">
      <formula>COUNTIF($AF16,"*受診NG*")</formula>
    </cfRule>
  </conditionalFormatting>
  <dataValidations count="30">
    <dataValidation type="list" allowBlank="1" showInputMessage="1" showErrorMessage="1" sqref="L23:L24" xr:uid="{23691EF8-A35D-43B0-9EB1-838002D46B68}">
      <formula1>IF(AND(AF13="受診OK"),AI11:AI12,)</formula1>
    </dataValidation>
    <dataValidation type="list" allowBlank="1" showInputMessage="1" showErrorMessage="1" sqref="K23:K24" xr:uid="{4118BBDE-7849-4D9C-9C3D-C3C0D8D74A5E}">
      <formula1>IF(AND(AJ13="受診OK"),AI11:AI12,)</formula1>
    </dataValidation>
    <dataValidation type="list" allowBlank="1" showInputMessage="1" showErrorMessage="1" error="○か空白で入力をお願いします。" sqref="J23" xr:uid="{4AA74B86-041B-482B-8C04-2B2FAF183F7C}">
      <formula1>IF(AND(AN13="受診OK"),AO4:AO5,)</formula1>
    </dataValidation>
    <dataValidation type="list" allowBlank="1" showInputMessage="1" showErrorMessage="1" sqref="L11:L12" xr:uid="{45E71A83-7A90-4C5C-8B51-2FC893AE6287}">
      <formula1>IF(AND(AF7="受診OK"),AI5:AI6,)</formula1>
    </dataValidation>
    <dataValidation type="list" allowBlank="1" showInputMessage="1" showErrorMessage="1" sqref="K17:K18" xr:uid="{04C8DE66-E4F7-469D-9D85-F09D2C19B856}">
      <formula1>IF(AND(AJ10="受診OK"),AI8:AI9,)</formula1>
    </dataValidation>
    <dataValidation type="list" allowBlank="1" showInputMessage="1" showErrorMessage="1" error="○か空白で入力をお願いします。" sqref="J17" xr:uid="{ABE2554A-D8CF-453C-A261-82C2C97F264D}">
      <formula1>IF(AND(AN10="受診OK"),AO4:AO5,)</formula1>
    </dataValidation>
    <dataValidation type="list" allowBlank="1" showInputMessage="1" showErrorMessage="1" error="○か空白で入力をお願いします。" sqref="J11" xr:uid="{7D637732-2D04-4B7C-9F5C-1F73D517704C}">
      <formula1>IF(AND(AN7="受診OK"),AO4:AO5,)</formula1>
    </dataValidation>
    <dataValidation type="list" allowBlank="1" showInputMessage="1" showErrorMessage="1" prompt="胃カメラを選択した場合のみ鎮静剤の有・無を選択してください。" sqref="O12 O18 O24 O30" xr:uid="{371E501E-B8A8-4D85-A5BD-FEFFE82DBCDC}">
      <formula1>IF(AND($O11="○"),$AN$5:$AN$6,$AN$4)</formula1>
    </dataValidation>
    <dataValidation type="list" allowBlank="1" showInputMessage="1" showErrorMessage="1" prompt="バリウム、胃カメラの中からいづれか1つを選択してください。" sqref="O29 O11 O17 O23" xr:uid="{14E1B885-1B6B-4D81-83BE-94CEA559486D}">
      <formula1>IF(OR($O9="○",$O10="○"),,$AO$4:$AO$5)</formula1>
    </dataValidation>
    <dataValidation type="list" allowBlank="1" showInputMessage="1" showErrorMessage="1" prompt="バリウム、胃カメラの中からいづれか1つを選択してください。" sqref="O28 O10 O16 O22" xr:uid="{5C576AC7-D7ED-47DA-BF66-29BA9272A771}">
      <formula1>IF(OR($O9="○",$O11="○"),,$AO$4:$AO$5)</formula1>
    </dataValidation>
    <dataValidation type="list" allowBlank="1" showInputMessage="1" showErrorMessage="1" error="○か空白で入力をお願いします。" sqref="J29" xr:uid="{B869A593-A475-425F-A6F0-EEABD3E58324}">
      <formula1>IF(AND(AN16="受診OK"),AO4:AO5,)</formula1>
    </dataValidation>
    <dataValidation type="list" allowBlank="1" showInputMessage="1" showErrorMessage="1" error="○か空白で入力をお願いします。" sqref="M17:M18 M11:M12 M23:M24 M29:M30" xr:uid="{3AC8CBAF-CF9A-4401-AE7B-3164B25B5F47}">
      <formula1>"　,○"</formula1>
    </dataValidation>
    <dataValidation type="list" allowBlank="1" showInputMessage="1" showErrorMessage="1" prompt="グレーアウトしている場合は入力しないでください。" sqref="K29:K30" xr:uid="{8E239068-A506-490D-A548-E911A1936FBB}">
      <formula1>IF(AND(AJ16="受診OK"),AI14:AI15,)</formula1>
    </dataValidation>
    <dataValidation type="list" allowBlank="1" showInputMessage="1" showErrorMessage="1" sqref="L17:L18" xr:uid="{ADBA4FFF-CB6B-4AFA-9B93-52B8902B85ED}">
      <formula1>IF(AND(AF10="受診OK"),AI8:AI9,)</formula1>
    </dataValidation>
    <dataValidation type="list" allowBlank="1" showInputMessage="1" showErrorMessage="1" sqref="K11:K12" xr:uid="{F0DD5480-A8B9-495F-8190-9AFA2F5CB5CE}">
      <formula1>IF(AND(AJ7="受診OK"),AI5:AI6,)</formula1>
    </dataValidation>
    <dataValidation type="list" allowBlank="1" showInputMessage="1" showErrorMessage="1" sqref="U9" xr:uid="{12E61BD9-7A7F-4010-B569-9C3B442C3348}">
      <formula1>IF(AND(V2&lt;&gt;"",W2&lt;&gt;""),U2:U3,U5)</formula1>
    </dataValidation>
    <dataValidation type="list" allowBlank="1" showInputMessage="1" showErrorMessage="1" prompt="グレーアウトしている場合は入力しないでください。" sqref="L29:L30" xr:uid="{C2569878-0FE7-4A81-97CE-6CB5FE0C476F}">
      <formula1>IF(AND(AF16="受診OK"),AI14:AI15,)</formula1>
    </dataValidation>
    <dataValidation type="list" allowBlank="1" showInputMessage="1" showErrorMessage="1" sqref="C9 C15 C21 C27" xr:uid="{994459DD-5262-40B3-BE9F-FC5A3232992F}">
      <formula1>"男,女"</formula1>
    </dataValidation>
    <dataValidation type="list" allowBlank="1" showInputMessage="1" showErrorMessage="1" sqref="R9 E11 R11 R15 E17 R17 R21 E23 R23 R27 E29 R29" xr:uid="{77F8F97C-CD15-4D64-9BCE-1FF8E3F32580}">
      <formula1>日</formula1>
    </dataValidation>
    <dataValidation type="list" allowBlank="1" showInputMessage="1" showErrorMessage="1" sqref="Q9 D11 Q11 Q15 D17 Q17 Q21 D23 Q23 Q27 D29 Q29" xr:uid="{80B1F5B7-DCCB-441F-8E59-0FA591D84372}">
      <formula1>月</formula1>
    </dataValidation>
    <dataValidation type="list" allowBlank="1" showInputMessage="1" showErrorMessage="1" sqref="E9 E15 E21 E27" xr:uid="{3AA908D1-ED54-42BA-BB8B-9736D3A68C10}">
      <formula1>INDIRECT(D9)</formula1>
    </dataValidation>
    <dataValidation type="list" allowBlank="1" showInputMessage="1" showErrorMessage="1" sqref="D9 D15 D21 D27" xr:uid="{4FACAFF9-E735-4AE0-9B2A-848899B0E36D}">
      <formula1>"昭和,平成"</formula1>
    </dataValidation>
    <dataValidation type="list" allowBlank="1" showInputMessage="1" showErrorMessage="1" error="○か空白で入力をお願いします。" sqref="I11:I12" xr:uid="{0EC7215A-A9D6-4E0B-B98D-2098E3983FC7}">
      <formula1>IF(AND(AN8="受診OK",C9="女"),AO4:AO5,)</formula1>
    </dataValidation>
    <dataValidation type="list" allowBlank="1" showInputMessage="1" showErrorMessage="1" error="○か空白で入力をお願いします。" sqref="I17:I18" xr:uid="{FC1D3193-B841-40E5-B583-FBF5FB2EC11F}">
      <formula1>IF(AND(AN11="受診OK",C15="女"),AO4:AO5,)</formula1>
    </dataValidation>
    <dataValidation type="list" allowBlank="1" showInputMessage="1" showErrorMessage="1" error="○か空白で入力をお願いします。" sqref="I23:I24" xr:uid="{EF229DE8-69E5-4C02-8742-7414E150EECD}">
      <formula1>IF(AND(AN14="受診OK",C21="女"),AO4:AO5,)</formula1>
    </dataValidation>
    <dataValidation type="list" allowBlank="1" showInputMessage="1" showErrorMessage="1" error="○か空白で入力をお願いします。" sqref="I29:I30" xr:uid="{EB5B6EC5-34F2-40E5-889A-6AA1F780E5F9}">
      <formula1>IF(AND(AN17="受診OK",C27="女"),AO4:AO5,)</formula1>
    </dataValidation>
    <dataValidation type="list" allowBlank="1" showInputMessage="1" showErrorMessage="1" error="○か空白で入力をお願いします。" sqref="H11:H12" xr:uid="{FA37A151-327E-4EBB-9929-A2AB840423F9}">
      <formula1>IF(AND(AL6="OK"),AO4:AO5,)</formula1>
    </dataValidation>
    <dataValidation type="list" allowBlank="1" showInputMessage="1" showErrorMessage="1" error="○か空白で入力をお願いします。" sqref="H17:H18" xr:uid="{C67DA585-30C6-4002-8092-0ECB8F4EFCB1}">
      <formula1>IF(AND(AL9="OK"),AO4:AO5,)</formula1>
    </dataValidation>
    <dataValidation type="list" allowBlank="1" showInputMessage="1" showErrorMessage="1" error="○か空白で入力をお願いします。" sqref="H23:H24" xr:uid="{4149C204-EE96-488F-8582-260A622E1936}">
      <formula1>IF(AND(AL12="OK"),AO4:AO5,)</formula1>
    </dataValidation>
    <dataValidation type="list" allowBlank="1" showInputMessage="1" showErrorMessage="1" error="○か空白で入力をお願いします。" sqref="H29:H30" xr:uid="{B72524D5-EE4F-4734-8877-E9766BC4093E}">
      <formula1>IF(AND(AL15="OK"),AO4:AO5,)</formula1>
    </dataValidation>
  </dataValidations>
  <printOptions horizontalCentered="1" verticalCentered="1"/>
  <pageMargins left="0" right="0" top="0" bottom="0" header="0" footer="0"/>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7 n Y n U g 6 Q P k m l A A A A 9 Q A A A B I A H A B D b 2 5 m a W c v U G F j a 2 F n Z S 5 4 b W w g o h g A K K A U A A A A A A A A A A A A A A A A A A A A A A A A A A A A h Y 8 x D o I w G I W v Q r r T F j R K y E 8 Z 3 I w k J C b G t S k V q l A M L Z a 7 O X g k r y B G U T f H 9 7 1 v e O 9 + v U E 6 N L V 3 k Z 1 R r U 5 Q g C n y p B Z t o X S Z o N 4 e / A i l D H I u T r y U 3 i h r E w + m S F B l 7 T k m x D m H 3 Q y 3 X U l C S g O y z z Z b U c m G o 4 + s / s u + 0 s Z y L S R i s H u N Y S G O l j i a L z A F M j H I l P 7 2 4 T j 3 2 f 5 A W P W 1 7 T v J j t x f 5 0 C m C O R 9 g T 0 A U E s D B B Q A A g A I A O 5 2 J 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u d i d S K I p H u A 4 A A A A R A A A A E w A c A E Z v c m 1 1 b G F z L 1 N l Y 3 R p b 2 4 x L m 0 g o h g A K K A U A A A A A A A A A A A A A A A A A A A A A A A A A A A A K 0 5 N L s n M z 1 M I h t C G 1 g B Q S w E C L Q A U A A I A C A D u d i d S D p A + S a U A A A D 1 A A A A E g A A A A A A A A A A A A A A A A A A A A A A Q 2 9 u Z m l n L 1 B h Y 2 t h Z 2 U u e G 1 s U E s B A i 0 A F A A C A A g A 7 n Y n U g / K 6 a u k A A A A 6 Q A A A B M A A A A A A A A A A A A A A A A A 8 Q A A A F t D b 2 5 0 Z W 5 0 X 1 R 5 c G V z X S 5 4 b W x Q S w E C L Q A U A A I A C A D u d i d 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x f L W 9 M F 0 i V r I 0 E l 4 q x m A A A A A A C A A A A A A A Q Z g A A A A E A A C A A A A C w H B p r 1 4 y R n O n o F M 8 2 Y F V + x b C / Q L Q K V Q s i f W b 1 f K F C p g A A A A A O g A A A A A I A A C A A A A B 7 T X Q E F z 0 C m f S P y t s 3 8 2 o R y O b d r w 2 t y h r P g B Q 6 z O 2 1 v l A A A A A l H Q Y N 2 g x 0 s n o Q u K v 0 Y t j e R T 6 Q W B c h d c M l c u T M v k a Q X X Z p p j s v F e h v A / G W O T K H K m J Q b j y N / 1 3 g 4 h I o J d e g L u M W s z c a h C + h q 3 b k D M y q k W t + p k A A A A C G 4 H C r P T d m J b O G n Z F E b 0 w x n / w V t 5 G m w A d F J 7 g K W S C E 8 m 7 j + + K Z F K 8 B S I L 5 X e E p n O g q D b e u 8 S u 3 / W U z r O T R b k k z < / D a t a M a s h u p > 
</file>

<file path=customXml/itemProps1.xml><?xml version="1.0" encoding="utf-8"?>
<ds:datastoreItem xmlns:ds="http://schemas.openxmlformats.org/officeDocument/2006/customXml" ds:itemID="{D8E895E0-3887-465B-AD53-85CC957FE2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26</vt:i4>
      </vt:variant>
    </vt:vector>
  </HeadingPairs>
  <TitlesOfParts>
    <vt:vector size="32" baseType="lpstr">
      <vt:lpstr>生活習慣病予防健診申込書①</vt:lpstr>
      <vt:lpstr>生活習慣病予防健診申込書②-1</vt:lpstr>
      <vt:lpstr>申込書②-2</vt:lpstr>
      <vt:lpstr>申込書②-3</vt:lpstr>
      <vt:lpstr>申込書②-4</vt:lpstr>
      <vt:lpstr>申込書②-5</vt:lpstr>
      <vt:lpstr>'申込書②-2'!Print_Area</vt:lpstr>
      <vt:lpstr>'申込書②-3'!Print_Area</vt:lpstr>
      <vt:lpstr>'申込書②-4'!Print_Area</vt:lpstr>
      <vt:lpstr>'申込書②-5'!Print_Area</vt:lpstr>
      <vt:lpstr>生活習慣病予防健診申込書①!Print_Area</vt:lpstr>
      <vt:lpstr>'生活習慣病予防健診申込書②-1'!Print_Area</vt:lpstr>
      <vt:lpstr>'申込書②-2'!月</vt:lpstr>
      <vt:lpstr>'申込書②-3'!月</vt:lpstr>
      <vt:lpstr>'申込書②-4'!月</vt:lpstr>
      <vt:lpstr>'申込書②-5'!月</vt:lpstr>
      <vt:lpstr>'生活習慣病予防健診申込書②-1'!月</vt:lpstr>
      <vt:lpstr>'申込書②-2'!昭和</vt:lpstr>
      <vt:lpstr>'申込書②-3'!昭和</vt:lpstr>
      <vt:lpstr>'申込書②-4'!昭和</vt:lpstr>
      <vt:lpstr>'申込書②-5'!昭和</vt:lpstr>
      <vt:lpstr>'生活習慣病予防健診申込書②-1'!昭和</vt:lpstr>
      <vt:lpstr>'申込書②-2'!日</vt:lpstr>
      <vt:lpstr>'申込書②-3'!日</vt:lpstr>
      <vt:lpstr>'申込書②-4'!日</vt:lpstr>
      <vt:lpstr>'申込書②-5'!日</vt:lpstr>
      <vt:lpstr>'生活習慣病予防健診申込書②-1'!日</vt:lpstr>
      <vt:lpstr>'申込書②-2'!平成</vt:lpstr>
      <vt:lpstr>'申込書②-3'!平成</vt:lpstr>
      <vt:lpstr>'申込書②-4'!平成</vt:lpstr>
      <vt:lpstr>'申込書②-5'!平成</vt:lpstr>
      <vt:lpstr>'生活習慣病予防健診申込書②-1'!平成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dc:creator>
  <cp:lastModifiedBy>3F 健診</cp:lastModifiedBy>
  <cp:lastPrinted>2022-07-29T05:50:01Z</cp:lastPrinted>
  <dcterms:created xsi:type="dcterms:W3CDTF">2020-10-28T07:30:57Z</dcterms:created>
  <dcterms:modified xsi:type="dcterms:W3CDTF">2024-03-01T01:56:30Z</dcterms:modified>
</cp:coreProperties>
</file>